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40" activeTab="0"/>
  </bookViews>
  <sheets>
    <sheet name="TList" sheetId="1" r:id="rId1"/>
    <sheet name="OFFER" sheetId="2" r:id="rId2"/>
    <sheet name="Sheet1" sheetId="3" r:id="rId3"/>
  </sheets>
  <definedNames>
    <definedName name="_xlnm.Print_Area" localSheetId="0">'TList'!$A$1:$H$17</definedName>
  </definedNames>
  <calcPr fullCalcOnLoad="1"/>
</workbook>
</file>

<file path=xl/sharedStrings.xml><?xml version="1.0" encoding="utf-8"?>
<sst xmlns="http://schemas.openxmlformats.org/spreadsheetml/2006/main" count="454" uniqueCount="141">
  <si>
    <t>DATE</t>
  </si>
  <si>
    <t>TIME</t>
  </si>
  <si>
    <t>NR</t>
  </si>
  <si>
    <t>NAME</t>
  </si>
  <si>
    <t>AMOUNT</t>
  </si>
  <si>
    <t>ADDRESS</t>
  </si>
  <si>
    <t>TENDER NUMBER</t>
  </si>
  <si>
    <t>E-mail</t>
  </si>
  <si>
    <t>TENDER DESCRIPTION</t>
  </si>
  <si>
    <t>B-BBEE status level</t>
  </si>
  <si>
    <t xml:space="preserve"> </t>
  </si>
  <si>
    <t>11H00</t>
  </si>
  <si>
    <t>T2020/027</t>
  </si>
  <si>
    <t>14/08/2020</t>
  </si>
  <si>
    <t>SUPPPLY, DELIVERY AND INSTALLATION OF CONTAINERS INCLUDING CONCRETE SLABS, STEEL CANOPY SHELVING</t>
  </si>
  <si>
    <t>Cormar Industries</t>
  </si>
  <si>
    <t>Imvusa Recycling &amp; Construction</t>
  </si>
  <si>
    <t>Mkenke Transport and Projects</t>
  </si>
  <si>
    <t>Ndoko Projects</t>
  </si>
  <si>
    <t>5859 Winnie Mandela Street</t>
  </si>
  <si>
    <t>CAPE TOWN</t>
  </si>
  <si>
    <t>busisani.n@webmail.co.za</t>
  </si>
  <si>
    <t>68 Garden Street</t>
  </si>
  <si>
    <t>KWAZULU-NATAL</t>
  </si>
  <si>
    <t>chris@containerconsumable.co.za</t>
  </si>
  <si>
    <t>26 Fisant Street</t>
  </si>
  <si>
    <t>STRAND</t>
  </si>
  <si>
    <t>cormarind@gmail.com</t>
  </si>
  <si>
    <t>40 Ring Avenue Macassar</t>
  </si>
  <si>
    <t>SOMERSET WEST</t>
  </si>
  <si>
    <t>imvusarecyclingconstruction@yahoo.com</t>
  </si>
  <si>
    <t>2nd floor JFC Building 367 Main Street</t>
  </si>
  <si>
    <t>PAARL</t>
  </si>
  <si>
    <t>Inyqmeko3@gmail.com</t>
  </si>
  <si>
    <t>B335 B Solomon Tshuka Street</t>
  </si>
  <si>
    <t>KHAYELITSHA</t>
  </si>
  <si>
    <t>vakele@magicmail.co.za</t>
  </si>
  <si>
    <t>18 Leonhof flats, Kingsmead Avenue</t>
  </si>
  <si>
    <t>BELLVILLE</t>
  </si>
  <si>
    <t>info@mkenke.co.za</t>
  </si>
  <si>
    <t>Postnet Suite #168</t>
  </si>
  <si>
    <t>PRETORIA</t>
  </si>
  <si>
    <t>admin@ndokoprojects.co.za</t>
  </si>
  <si>
    <t>Unit 14D, CO- of de Kock Boundary Avenue</t>
  </si>
  <si>
    <t>info@pottsdevco.co.za</t>
  </si>
  <si>
    <t>Unit 15 Quintessa</t>
  </si>
  <si>
    <t>BRACKENFELL</t>
  </si>
  <si>
    <t>servigyn48@gmail.com</t>
  </si>
  <si>
    <t>Unit 6, Progress Park Driebergen Street</t>
  </si>
  <si>
    <t>jeremy.arries@yahoo.com</t>
  </si>
  <si>
    <t>OFFER</t>
  </si>
  <si>
    <t>Tender total brought forward from page 60</t>
  </si>
  <si>
    <t xml:space="preserve">Allow the sum of R 5,000.00 (Five Thousand Rand) NET for contingencies to be used as directed by the Client or deducted in whole or in part if not used. </t>
  </si>
  <si>
    <t>SUB-TOTAL</t>
  </si>
  <si>
    <t>VAT @15%</t>
  </si>
  <si>
    <t>TENDER AMOUNT</t>
  </si>
  <si>
    <t xml:space="preserve">Tender amount in words: </t>
  </si>
  <si>
    <t>Item</t>
  </si>
  <si>
    <t>No</t>
  </si>
  <si>
    <t>A</t>
  </si>
  <si>
    <t>B</t>
  </si>
  <si>
    <t>C</t>
  </si>
  <si>
    <t>D</t>
  </si>
  <si>
    <t>E</t>
  </si>
  <si>
    <t>F</t>
  </si>
  <si>
    <t>G</t>
  </si>
  <si>
    <t>Bill No 1</t>
  </si>
  <si>
    <t>RENOVATIONS</t>
  </si>
  <si>
    <t>This is not a lump-sum tender. Tenderers shall allow opposite each item for any cost involved with such item. A fully completed and priced tender document must be handed in with tender-closing</t>
  </si>
  <si>
    <t>The quantities in this Bill of Quantities should under no circumstances be used for ordering purposes</t>
  </si>
  <si>
    <t xml:space="preserve">All quantities will be re-measured and checked on completion for final account purposes </t>
  </si>
  <si>
    <t xml:space="preserve">All sizes given must be verified and confirmed on site prior to installation </t>
  </si>
  <si>
    <t>This section must be read in conjunction with the Specifications</t>
  </si>
  <si>
    <t>PRELIMINARIES AND GENERAL</t>
  </si>
  <si>
    <t>Management, supervision and programming of the works</t>
  </si>
  <si>
    <t>Plant, equipment, sheds and offices, etc.</t>
  </si>
  <si>
    <t>Ablution facilities for workers</t>
  </si>
  <si>
    <t>Works cleaning and clearing</t>
  </si>
  <si>
    <t>Health and safety</t>
  </si>
  <si>
    <t xml:space="preserve">Standing time </t>
  </si>
  <si>
    <t>Unit</t>
  </si>
  <si>
    <t>item</t>
  </si>
  <si>
    <t xml:space="preserve">hr </t>
  </si>
  <si>
    <t>no</t>
  </si>
  <si>
    <t>Rate</t>
  </si>
  <si>
    <t>Amount</t>
  </si>
  <si>
    <t>Scarify ground to a depth of 150mm under concrete floor surface for a depth of 150mm, break down oversize material, add suitable material where necessary and compact to 98% Mod. AASHTO density (concrete surface bed elsewhere)</t>
  </si>
  <si>
    <t>EARTHWORKS</t>
  </si>
  <si>
    <t>CONCRETE, FORMWORK, AND REINFORCEMENT</t>
  </si>
  <si>
    <t>REINFORCED CONCRETE</t>
  </si>
  <si>
    <t>25 Mpa/19mm in surface bed 100mm thick</t>
  </si>
  <si>
    <t>Finish top surface of concrete smooth with a wood float</t>
  </si>
  <si>
    <t>5 x 50mm Saw cut joints in top on concrete</t>
  </si>
  <si>
    <t>FORMWORK</t>
  </si>
  <si>
    <t>Smooth formwork to surface bed edges not exceeding 300mm high</t>
  </si>
  <si>
    <t>REINFORCEMENT</t>
  </si>
  <si>
    <t>Reference 617 steel mesh reinforcement in concrete</t>
  </si>
  <si>
    <t>SHIPPING CONTAINERS</t>
  </si>
  <si>
    <t>Supply, deliver and install 6M-20FT Cargo Shipping Container approximately 6 050 x 2 450 x 2 550mm high including sandblasting external surfaces i.e. sides, ends, roof, etc. to remove all rust scale, inadequately adhering paint and apply one coat metal primer and two coats enamel paint spray-painted on</t>
  </si>
  <si>
    <t>H</t>
  </si>
  <si>
    <t>Steel canopy size 5 500 x 6 600 x 3 000mm high overall</t>
  </si>
  <si>
    <t>m</t>
  </si>
  <si>
    <t>EBN PROJECT</t>
  </si>
  <si>
    <t>N/A</t>
  </si>
  <si>
    <t xml:space="preserve">Tender amount in words: Three Hudred Thousand Seventy Five Three Twenty Rand, Twenty Three cents </t>
  </si>
  <si>
    <t>CONTAINER CONSUMABLES &amp; INDUSTRIAL SUPPLIES CC</t>
  </si>
  <si>
    <t xml:space="preserve">Tender amount in words: Six Hundred and Eighty-Six Thousand Six Hundred and Twelve Rand and Ten cent </t>
  </si>
  <si>
    <t>CORMAR INDUSTRIES</t>
  </si>
  <si>
    <t xml:space="preserve">Tender amount in words: Four Hundred and Sixty Thousand Three Hundred and Fourty-Five Rand </t>
  </si>
  <si>
    <t>IMVUSA RECYCLING &amp; CONSTRUCTION</t>
  </si>
  <si>
    <t>Highlighted area not completed by Tenderer</t>
  </si>
  <si>
    <t>INYAMEKO TRADING 377 CC</t>
  </si>
  <si>
    <t>Highlighted area are the correct amounts according to calculations</t>
  </si>
  <si>
    <t>LIKO CONSTRUCTION CC</t>
  </si>
  <si>
    <t>MKENKE TRANSPORT AND PROJECTS</t>
  </si>
  <si>
    <t>NDOKO PROJECTS</t>
  </si>
  <si>
    <t>Tender amount in words: One Million, Eight Hundred and Two Thousand, Three Hundred and Three Rand</t>
  </si>
  <si>
    <t>POTTS DEVCO</t>
  </si>
  <si>
    <t>Tender amount in words: Five Hundred and Seventy-Nine Thousand, One Hundred and Sixty-Three Rand</t>
  </si>
  <si>
    <t>SERVIGYN 48</t>
  </si>
  <si>
    <t>SILVER SOLUTIONS 3108 CC</t>
  </si>
  <si>
    <t>Tender amount in words: Four Hundred and Twenty Thousand, Nine Hundred Fifty-Seven Rand and Fifty cent</t>
  </si>
  <si>
    <t xml:space="preserve">Tender amount in words: Three Hundred and Ninety Three Thousand, Seven Hundred and Seventy-Three Rand </t>
  </si>
  <si>
    <t>Tender amount in words: Four Hundred and Sixteen Thousand, One Hundred and Sixty Rand</t>
  </si>
  <si>
    <t>Tender amount in words: Five Hundred Sixty Thousand, Seven Hundred and Fifty Seven Rand and Twenty-Five cents</t>
  </si>
  <si>
    <t>Tender amount in words: Three Hundred and Seventy-Nine Thousand, Seven Hundred and Seventy-Five Rand</t>
  </si>
  <si>
    <r>
      <t>m</t>
    </r>
    <r>
      <rPr>
        <vertAlign val="superscript"/>
        <sz val="10"/>
        <color indexed="8"/>
        <rFont val="Arial"/>
        <family val="2"/>
      </rPr>
      <t>2</t>
    </r>
  </si>
  <si>
    <r>
      <t>m</t>
    </r>
    <r>
      <rPr>
        <vertAlign val="superscript"/>
        <sz val="10"/>
        <color indexed="8"/>
        <rFont val="Arial"/>
        <family val="2"/>
      </rPr>
      <t>3</t>
    </r>
  </si>
  <si>
    <t>NOTE: Tenderers are advised to study the Model Preambles for Trades before pricing this bill</t>
  </si>
  <si>
    <t>SHELVING UNITS - (Refer to Specifications on Page 62)</t>
  </si>
  <si>
    <t>Supply and deliver only, free-standing "Modular Shelving Unit" 914 mm wide x 600mm deep x 2 100mm high with five (5) shelves to the height, bracing to back and sides, steel foot plates, bolts, nuts and washers, etc.</t>
  </si>
  <si>
    <r>
      <t>STEEL CANOPY</t>
    </r>
    <r>
      <rPr>
        <sz val="10"/>
        <rFont val="Arial"/>
        <family val="2"/>
      </rPr>
      <t xml:space="preserve"> - (Refer to Specifications on Page 63 and                                                                                               Drawing on Annexure "A")</t>
    </r>
  </si>
  <si>
    <t>BILL OF QUANTITIES</t>
  </si>
  <si>
    <t>Qty.</t>
  </si>
  <si>
    <t>Container Consumables &amp; Industrial supplies CC</t>
  </si>
  <si>
    <t>Inyameko Trading 377 CC</t>
  </si>
  <si>
    <t>Liko Construction CC</t>
  </si>
  <si>
    <t>Silver Solutions 3108 CC</t>
  </si>
  <si>
    <t>EBN Project (Pty) Ltd</t>
  </si>
  <si>
    <t>Potts Devco (Pty) Ltd</t>
  </si>
  <si>
    <t>Servigyn 48 (Pty) Ltd</t>
  </si>
</sst>
</file>

<file path=xl/styles.xml><?xml version="1.0" encoding="utf-8"?>
<styleSheet xmlns="http://schemas.openxmlformats.org/spreadsheetml/2006/main">
  <numFmts count="3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C09]dddd\,\ dd\ mmmm\ yyyy"/>
    <numFmt numFmtId="181" formatCode="&quot;Yes&quot;;&quot;Yes&quot;;&quot;No&quot;"/>
    <numFmt numFmtId="182" formatCode="&quot;True&quot;;&quot;True&quot;;&quot;False&quot;"/>
    <numFmt numFmtId="183" formatCode="&quot;On&quot;;&quot;On&quot;;&quot;Off&quot;"/>
    <numFmt numFmtId="184" formatCode="[$€-2]\ #,##0.00_);[Red]\([$€-2]\ #,##0.00\)"/>
    <numFmt numFmtId="185" formatCode="&quot;R&quot;#,##0.00"/>
  </numFmts>
  <fonts count="64">
    <font>
      <sz val="10"/>
      <name val="Arial"/>
      <family val="0"/>
    </font>
    <font>
      <b/>
      <sz val="12"/>
      <name val="Arial"/>
      <family val="2"/>
    </font>
    <font>
      <b/>
      <sz val="12"/>
      <color indexed="62"/>
      <name val="Arial"/>
      <family val="2"/>
    </font>
    <font>
      <sz val="11"/>
      <name val="Arial"/>
      <family val="2"/>
    </font>
    <font>
      <b/>
      <sz val="10"/>
      <name val="Arial"/>
      <family val="2"/>
    </font>
    <font>
      <b/>
      <u val="double"/>
      <sz val="10"/>
      <name val="Arial"/>
      <family val="2"/>
    </font>
    <font>
      <b/>
      <sz val="14"/>
      <name val="Arial"/>
      <family val="2"/>
    </font>
    <font>
      <b/>
      <sz val="11"/>
      <name val="Calibri"/>
      <family val="2"/>
    </font>
    <font>
      <b/>
      <u val="single"/>
      <sz val="11"/>
      <name val="Calibri"/>
      <family val="2"/>
    </font>
    <font>
      <sz val="11"/>
      <name val="Calibri"/>
      <family val="2"/>
    </font>
    <font>
      <u val="single"/>
      <sz val="11"/>
      <name val="Calibri"/>
      <family val="2"/>
    </font>
    <font>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u val="single"/>
      <sz val="11"/>
      <color indexed="12"/>
      <name val="Arial"/>
      <family val="2"/>
    </font>
    <font>
      <u val="single"/>
      <sz val="11"/>
      <color indexed="8"/>
      <name val="Calibri"/>
      <family val="2"/>
    </font>
    <font>
      <b/>
      <u val="single"/>
      <sz val="11"/>
      <color indexed="8"/>
      <name val="Calibri"/>
      <family val="2"/>
    </font>
    <font>
      <sz val="10"/>
      <color indexed="8"/>
      <name val="Arial"/>
      <family val="2"/>
    </font>
    <font>
      <b/>
      <u val="single"/>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u val="single"/>
      <sz val="11"/>
      <color theme="10"/>
      <name val="Arial"/>
      <family val="2"/>
    </font>
    <font>
      <b/>
      <sz val="11"/>
      <color rgb="FF000000"/>
      <name val="Calibri"/>
      <family val="2"/>
    </font>
    <font>
      <sz val="11"/>
      <color rgb="FF000000"/>
      <name val="Calibri"/>
      <family val="2"/>
    </font>
    <font>
      <u val="single"/>
      <sz val="11"/>
      <color rgb="FF000000"/>
      <name val="Calibri"/>
      <family val="2"/>
    </font>
    <font>
      <b/>
      <u val="single"/>
      <sz val="11"/>
      <color rgb="FF000000"/>
      <name val="Calibri"/>
      <family val="2"/>
    </font>
    <font>
      <sz val="10"/>
      <color rgb="FF000000"/>
      <name val="Arial"/>
      <family val="2"/>
    </font>
    <font>
      <b/>
      <u val="single"/>
      <sz val="14"/>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10" xfId="0" applyFont="1" applyBorder="1" applyAlignment="1">
      <alignment vertical="center"/>
    </xf>
    <xf numFmtId="49" fontId="2" fillId="0" borderId="11" xfId="0" applyNumberFormat="1" applyFont="1" applyBorder="1" applyAlignment="1">
      <alignment vertical="center"/>
    </xf>
    <xf numFmtId="0" fontId="2" fillId="0" borderId="11"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vertical="center"/>
    </xf>
    <xf numFmtId="4" fontId="3" fillId="0" borderId="11" xfId="0" applyNumberFormat="1" applyFont="1" applyBorder="1" applyAlignment="1">
      <alignment vertical="center"/>
    </xf>
    <xf numFmtId="0" fontId="1" fillId="0" borderId="13" xfId="0" applyFont="1" applyBorder="1" applyAlignment="1">
      <alignment horizontal="center"/>
    </xf>
    <xf numFmtId="0" fontId="3" fillId="0" borderId="14" xfId="0" applyFont="1" applyBorder="1" applyAlignment="1">
      <alignment vertical="center"/>
    </xf>
    <xf numFmtId="4" fontId="3" fillId="0" borderId="14" xfId="0" applyNumberFormat="1" applyFont="1" applyBorder="1" applyAlignment="1">
      <alignment vertical="center"/>
    </xf>
    <xf numFmtId="0" fontId="3" fillId="0" borderId="11" xfId="0" applyNumberFormat="1" applyFont="1" applyBorder="1" applyAlignment="1">
      <alignment horizontal="right" vertical="center"/>
    </xf>
    <xf numFmtId="0" fontId="56" fillId="0" borderId="11" xfId="0" applyFont="1" applyBorder="1" applyAlignment="1">
      <alignment vertical="center"/>
    </xf>
    <xf numFmtId="0" fontId="56" fillId="0" borderId="11" xfId="0" applyNumberFormat="1" applyFont="1" applyBorder="1" applyAlignment="1">
      <alignment horizontal="right" vertical="center"/>
    </xf>
    <xf numFmtId="4" fontId="56" fillId="0" borderId="11" xfId="0" applyNumberFormat="1" applyFont="1" applyBorder="1" applyAlignment="1">
      <alignment vertical="center"/>
    </xf>
    <xf numFmtId="0" fontId="3" fillId="0" borderId="14" xfId="0" applyNumberFormat="1" applyFont="1" applyBorder="1" applyAlignment="1">
      <alignment horizontal="righ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NumberFormat="1" applyFont="1" applyBorder="1" applyAlignment="1">
      <alignment horizontal="right" vertical="center"/>
    </xf>
    <xf numFmtId="4" fontId="3" fillId="0" borderId="0" xfId="0" applyNumberFormat="1" applyFont="1" applyBorder="1" applyAlignment="1">
      <alignment vertical="center"/>
    </xf>
    <xf numFmtId="0" fontId="48" fillId="0" borderId="0" xfId="53" applyBorder="1" applyAlignment="1">
      <alignment vertical="center"/>
    </xf>
    <xf numFmtId="0" fontId="56" fillId="0" borderId="11" xfId="0" applyNumberFormat="1" applyFont="1" applyBorder="1" applyAlignment="1">
      <alignment vertical="center"/>
    </xf>
    <xf numFmtId="0" fontId="57" fillId="0" borderId="15" xfId="53" applyFont="1" applyBorder="1" applyAlignment="1">
      <alignment vertical="center"/>
    </xf>
    <xf numFmtId="0" fontId="0" fillId="0" borderId="16" xfId="0" applyBorder="1" applyAlignment="1">
      <alignment horizontal="center" vertical="center"/>
    </xf>
    <xf numFmtId="0" fontId="4" fillId="0" borderId="17" xfId="0" applyFont="1" applyBorder="1" applyAlignment="1">
      <alignment horizontal="center" vertical="center" wrapText="1"/>
    </xf>
    <xf numFmtId="0" fontId="48" fillId="0" borderId="13" xfId="53" applyBorder="1" applyAlignment="1">
      <alignment vertical="center"/>
    </xf>
    <xf numFmtId="0" fontId="56" fillId="0" borderId="17"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1" xfId="0" applyFont="1" applyBorder="1" applyAlignment="1">
      <alignment vertical="center" wrapText="1"/>
    </xf>
    <xf numFmtId="0" fontId="58" fillId="0" borderId="19" xfId="0" applyFont="1" applyBorder="1" applyAlignment="1">
      <alignment horizontal="left" vertical="center" wrapText="1" indent="3"/>
    </xf>
    <xf numFmtId="0" fontId="58" fillId="0" borderId="20" xfId="0" applyFont="1" applyBorder="1" applyAlignment="1">
      <alignment horizontal="left" vertical="center" wrapText="1" indent="3"/>
    </xf>
    <xf numFmtId="0" fontId="0" fillId="0" borderId="0" xfId="0" applyBorder="1" applyAlignment="1">
      <alignment/>
    </xf>
    <xf numFmtId="0" fontId="59" fillId="0" borderId="20" xfId="0" applyFont="1" applyBorder="1" applyAlignment="1">
      <alignment horizontal="left" vertical="center" wrapText="1"/>
    </xf>
    <xf numFmtId="185" fontId="60" fillId="0" borderId="20" xfId="0" applyNumberFormat="1" applyFont="1" applyBorder="1" applyAlignment="1">
      <alignment horizontal="left" vertical="center" wrapText="1"/>
    </xf>
    <xf numFmtId="185" fontId="61" fillId="0" borderId="20" xfId="0" applyNumberFormat="1" applyFont="1" applyBorder="1" applyAlignment="1">
      <alignment horizontal="left" vertical="center" wrapText="1"/>
    </xf>
    <xf numFmtId="0" fontId="0" fillId="0" borderId="0" xfId="0" applyAlignment="1">
      <alignment horizontal="center"/>
    </xf>
    <xf numFmtId="185" fontId="5" fillId="0" borderId="20" xfId="0" applyNumberFormat="1" applyFont="1" applyBorder="1" applyAlignment="1">
      <alignment horizontal="left" vertical="center" wrapText="1"/>
    </xf>
    <xf numFmtId="0" fontId="4" fillId="0" borderId="21" xfId="0" applyFont="1" applyBorder="1" applyAlignment="1">
      <alignment/>
    </xf>
    <xf numFmtId="0" fontId="0" fillId="24" borderId="22" xfId="0" applyFill="1" applyBorder="1" applyAlignment="1">
      <alignment/>
    </xf>
    <xf numFmtId="0" fontId="0" fillId="33" borderId="23" xfId="0" applyFill="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0" xfId="0" applyFont="1" applyBorder="1" applyAlignment="1">
      <alignment/>
    </xf>
    <xf numFmtId="185" fontId="60" fillId="34" borderId="20" xfId="0" applyNumberFormat="1" applyFont="1" applyFill="1" applyBorder="1" applyAlignment="1">
      <alignment horizontal="left" vertical="center" wrapText="1"/>
    </xf>
    <xf numFmtId="185" fontId="61" fillId="34" borderId="20" xfId="0" applyNumberFormat="1" applyFont="1" applyFill="1" applyBorder="1" applyAlignment="1">
      <alignment horizontal="left" vertical="center" wrapText="1"/>
    </xf>
    <xf numFmtId="185" fontId="5" fillId="34" borderId="20" xfId="0" applyNumberFormat="1" applyFont="1" applyFill="1" applyBorder="1" applyAlignment="1">
      <alignment horizontal="left" vertical="center" wrapText="1"/>
    </xf>
    <xf numFmtId="0" fontId="7" fillId="0" borderId="20" xfId="0" applyFont="1" applyBorder="1" applyAlignment="1">
      <alignment horizontal="left" vertical="center" wrapText="1"/>
    </xf>
    <xf numFmtId="185" fontId="8" fillId="0" borderId="20" xfId="0" applyNumberFormat="1" applyFont="1" applyBorder="1" applyAlignment="1">
      <alignment horizontal="left" vertical="center" wrapText="1"/>
    </xf>
    <xf numFmtId="0" fontId="7" fillId="0" borderId="20" xfId="0" applyFont="1" applyBorder="1" applyAlignment="1">
      <alignment horizontal="left" vertical="center" wrapText="1" indent="3"/>
    </xf>
    <xf numFmtId="0" fontId="7" fillId="0" borderId="19" xfId="0" applyFont="1" applyBorder="1" applyAlignment="1">
      <alignment horizontal="left" vertical="center" wrapText="1" indent="3"/>
    </xf>
    <xf numFmtId="185" fontId="8" fillId="34" borderId="20" xfId="0" applyNumberFormat="1" applyFont="1" applyFill="1" applyBorder="1" applyAlignment="1">
      <alignment horizontal="left" vertical="center" wrapText="1"/>
    </xf>
    <xf numFmtId="0" fontId="9" fillId="0" borderId="20" xfId="0" applyFont="1" applyBorder="1" applyAlignment="1">
      <alignment horizontal="left" vertical="center" wrapText="1"/>
    </xf>
    <xf numFmtId="185" fontId="10" fillId="34" borderId="20" xfId="0" applyNumberFormat="1" applyFont="1" applyFill="1" applyBorder="1" applyAlignment="1">
      <alignment horizontal="left" vertical="center" wrapText="1"/>
    </xf>
    <xf numFmtId="0" fontId="3" fillId="0" borderId="17" xfId="0" applyFont="1" applyBorder="1" applyAlignment="1">
      <alignment vertical="center"/>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1" xfId="0" applyFont="1" applyBorder="1" applyAlignment="1">
      <alignment horizontal="right" vertical="center" wrapText="1"/>
    </xf>
    <xf numFmtId="0" fontId="0" fillId="0" borderId="11" xfId="0" applyFont="1" applyBorder="1" applyAlignment="1">
      <alignment horizontal="center" vertical="center" wrapText="1"/>
    </xf>
    <xf numFmtId="0" fontId="0" fillId="0" borderId="11" xfId="0" applyFont="1" applyBorder="1" applyAlignment="1">
      <alignment/>
    </xf>
    <xf numFmtId="0" fontId="0" fillId="0" borderId="11" xfId="0" applyFont="1" applyBorder="1" applyAlignment="1">
      <alignment horizontal="center"/>
    </xf>
    <xf numFmtId="0" fontId="0" fillId="0" borderId="11" xfId="0" applyFont="1" applyBorder="1" applyAlignment="1">
      <alignment horizontal="left" vertical="center" wrapText="1"/>
    </xf>
    <xf numFmtId="0" fontId="62"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xf>
    <xf numFmtId="0" fontId="4" fillId="0" borderId="11" xfId="0" applyFont="1" applyBorder="1" applyAlignment="1">
      <alignment horizontal="justify" vertical="center"/>
    </xf>
    <xf numFmtId="0" fontId="59" fillId="0" borderId="11" xfId="0" applyFont="1" applyBorder="1" applyAlignment="1">
      <alignment horizontal="left" vertical="center" wrapText="1"/>
    </xf>
    <xf numFmtId="4" fontId="4" fillId="0" borderId="11" xfId="0" applyNumberFormat="1" applyFont="1" applyBorder="1" applyAlignment="1">
      <alignment horizontal="center" vertical="center" wrapText="1"/>
    </xf>
    <xf numFmtId="4" fontId="4" fillId="0" borderId="11" xfId="0" applyNumberFormat="1" applyFont="1" applyBorder="1" applyAlignment="1">
      <alignment horizontal="justify" vertical="center" wrapText="1"/>
    </xf>
    <xf numFmtId="4" fontId="0" fillId="0" borderId="11" xfId="0" applyNumberFormat="1" applyFont="1" applyBorder="1" applyAlignment="1">
      <alignment/>
    </xf>
    <xf numFmtId="4" fontId="0" fillId="0" borderId="11" xfId="0" applyNumberFormat="1" applyBorder="1" applyAlignment="1">
      <alignment/>
    </xf>
    <xf numFmtId="4" fontId="0" fillId="0" borderId="0" xfId="0" applyNumberFormat="1" applyAlignment="1">
      <alignment/>
    </xf>
    <xf numFmtId="4" fontId="0" fillId="0" borderId="11" xfId="0" applyNumberFormat="1" applyFont="1" applyBorder="1" applyAlignment="1">
      <alignment horizontal="right" vertical="center" wrapText="1"/>
    </xf>
    <xf numFmtId="4" fontId="4" fillId="0" borderId="11" xfId="0" applyNumberFormat="1" applyFont="1" applyBorder="1" applyAlignment="1">
      <alignment/>
    </xf>
    <xf numFmtId="4" fontId="0" fillId="0" borderId="11" xfId="0" applyNumberFormat="1" applyFont="1" applyBorder="1" applyAlignment="1">
      <alignment horizontal="right"/>
    </xf>
    <xf numFmtId="0" fontId="1" fillId="0" borderId="26"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2" fillId="0" borderId="1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3" fillId="0" borderId="23" xfId="0" applyFont="1" applyBorder="1" applyAlignment="1">
      <alignment horizontal="center" vertical="center" wrapText="1"/>
    </xf>
    <xf numFmtId="0" fontId="63" fillId="0" borderId="21" xfId="0" applyFont="1" applyBorder="1" applyAlignment="1">
      <alignment horizontal="center" vertical="center" wrapText="1"/>
    </xf>
    <xf numFmtId="0" fontId="58" fillId="0" borderId="23" xfId="0" applyFont="1" applyBorder="1" applyAlignment="1">
      <alignment horizontal="left" vertical="center" wrapText="1"/>
    </xf>
    <xf numFmtId="0" fontId="58" fillId="0" borderId="39" xfId="0" applyFont="1" applyBorder="1" applyAlignment="1">
      <alignment horizontal="left" vertical="center" wrapText="1"/>
    </xf>
    <xf numFmtId="0" fontId="7" fillId="34" borderId="23"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21" xfId="0" applyFont="1" applyFill="1" applyBorder="1" applyAlignment="1">
      <alignment horizontal="left" vertical="center" wrapText="1"/>
    </xf>
    <xf numFmtId="0" fontId="58" fillId="34" borderId="23" xfId="0" applyFont="1" applyFill="1" applyBorder="1" applyAlignment="1">
      <alignment horizontal="left" vertical="center" wrapText="1"/>
    </xf>
    <xf numFmtId="0" fontId="58" fillId="34" borderId="39" xfId="0" applyFont="1" applyFill="1" applyBorder="1" applyAlignment="1">
      <alignment horizontal="left" vertical="center" wrapText="1"/>
    </xf>
    <xf numFmtId="0" fontId="7" fillId="0" borderId="23" xfId="0" applyFont="1" applyBorder="1" applyAlignment="1">
      <alignment horizontal="right" vertical="center" wrapText="1"/>
    </xf>
    <xf numFmtId="0" fontId="7" fillId="0" borderId="39" xfId="0" applyFont="1" applyBorder="1" applyAlignment="1">
      <alignment horizontal="right" vertical="center" wrapText="1"/>
    </xf>
    <xf numFmtId="0" fontId="0" fillId="0" borderId="17"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59" fillId="0" borderId="17" xfId="0" applyFont="1" applyBorder="1" applyAlignment="1">
      <alignment horizontal="right" vertical="center" wrapText="1"/>
    </xf>
    <xf numFmtId="0" fontId="59" fillId="0" borderId="37" xfId="0" applyFont="1" applyBorder="1" applyAlignment="1">
      <alignment horizontal="right" vertical="center" wrapText="1"/>
    </xf>
    <xf numFmtId="0" fontId="59" fillId="0" borderId="36" xfId="0" applyFont="1" applyBorder="1" applyAlignment="1">
      <alignment horizontal="right" vertical="center" wrapText="1"/>
    </xf>
    <xf numFmtId="0" fontId="4" fillId="3" borderId="11" xfId="0" applyFont="1" applyFill="1" applyBorder="1" applyAlignment="1">
      <alignment horizontal="center"/>
    </xf>
    <xf numFmtId="0" fontId="4" fillId="0" borderId="1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6" xfId="0" applyFont="1" applyBorder="1" applyAlignment="1">
      <alignment horizontal="center" vertical="center" wrapText="1"/>
    </xf>
    <xf numFmtId="0" fontId="58" fillId="0" borderId="17" xfId="0" applyFont="1" applyBorder="1" applyAlignment="1">
      <alignment horizontal="right" vertical="center" wrapText="1"/>
    </xf>
    <xf numFmtId="0" fontId="58" fillId="0" borderId="37" xfId="0" applyFont="1" applyBorder="1" applyAlignment="1">
      <alignment horizontal="right" vertical="center" wrapText="1"/>
    </xf>
    <xf numFmtId="0" fontId="58" fillId="0" borderId="36" xfId="0" applyFont="1" applyBorder="1" applyAlignment="1">
      <alignment horizontal="right" vertical="center" wrapText="1"/>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47625</xdr:rowOff>
    </xdr:from>
    <xdr:to>
      <xdr:col>7</xdr:col>
      <xdr:colOff>1990725</xdr:colOff>
      <xdr:row>2</xdr:row>
      <xdr:rowOff>314325</xdr:rowOff>
    </xdr:to>
    <xdr:pic>
      <xdr:nvPicPr>
        <xdr:cNvPr id="1" name="Picture 1" descr="Cape Winelands (Custom)"/>
        <xdr:cNvPicPr preferRelativeResize="1">
          <a:picLocks noChangeAspect="1"/>
        </xdr:cNvPicPr>
      </xdr:nvPicPr>
      <xdr:blipFill>
        <a:blip r:embed="rId1"/>
        <a:stretch>
          <a:fillRect/>
        </a:stretch>
      </xdr:blipFill>
      <xdr:spPr>
        <a:xfrm>
          <a:off x="6467475" y="47625"/>
          <a:ext cx="58769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sisani.n@webmail.co.za" TargetMode="External" /><Relationship Id="rId2" Type="http://schemas.openxmlformats.org/officeDocument/2006/relationships/hyperlink" Target="mailto:chris@containerconsumable.co.za" TargetMode="External" /><Relationship Id="rId3" Type="http://schemas.openxmlformats.org/officeDocument/2006/relationships/hyperlink" Target="mailto:cormarind@gmail.com" TargetMode="External" /><Relationship Id="rId4" Type="http://schemas.openxmlformats.org/officeDocument/2006/relationships/hyperlink" Target="mailto:imvusarecyclingconstruction@yahoo.com" TargetMode="External" /><Relationship Id="rId5" Type="http://schemas.openxmlformats.org/officeDocument/2006/relationships/hyperlink" Target="mailto:Inyqmeko3@gmail.com" TargetMode="External" /><Relationship Id="rId6" Type="http://schemas.openxmlformats.org/officeDocument/2006/relationships/hyperlink" Target="mailto:vakele@magicmail.co.za" TargetMode="External" /><Relationship Id="rId7" Type="http://schemas.openxmlformats.org/officeDocument/2006/relationships/hyperlink" Target="mailto:info@mkenke.co.za" TargetMode="External" /><Relationship Id="rId8" Type="http://schemas.openxmlformats.org/officeDocument/2006/relationships/hyperlink" Target="mailto:admin@ndokoprojects.co.za" TargetMode="External" /><Relationship Id="rId9" Type="http://schemas.openxmlformats.org/officeDocument/2006/relationships/hyperlink" Target="mailto:info@pottsdevco.co.za" TargetMode="External" /><Relationship Id="rId10" Type="http://schemas.openxmlformats.org/officeDocument/2006/relationships/hyperlink" Target="mailto:servigyn48@gmail.com" TargetMode="External" /><Relationship Id="rId11" Type="http://schemas.openxmlformats.org/officeDocument/2006/relationships/hyperlink" Target="mailto:jeremy.arries@yahoo.com"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2"/>
  <sheetViews>
    <sheetView tabSelected="1" zoomScalePageLayoutView="0" workbookViewId="0" topLeftCell="A7">
      <selection activeCell="C20" sqref="C20"/>
    </sheetView>
  </sheetViews>
  <sheetFormatPr defaultColWidth="9.140625" defaultRowHeight="12.75"/>
  <cols>
    <col min="1" max="1" width="6.7109375" style="0" customWidth="1"/>
    <col min="2" max="2" width="45.57421875" style="0" customWidth="1"/>
    <col min="3" max="3" width="38.140625" style="0" customWidth="1"/>
    <col min="4" max="4" width="24.7109375" style="0" customWidth="1"/>
    <col min="5" max="5" width="8.7109375" style="0" customWidth="1"/>
    <col min="6" max="7" width="15.7109375" style="0" customWidth="1"/>
    <col min="8" max="8" width="36.57421875" style="0" bestFit="1" customWidth="1"/>
  </cols>
  <sheetData>
    <row r="1" spans="1:8" s="1" customFormat="1" ht="27.75" customHeight="1">
      <c r="A1" s="79" t="s">
        <v>6</v>
      </c>
      <c r="B1" s="80"/>
      <c r="C1" s="3" t="s">
        <v>12</v>
      </c>
      <c r="D1" s="84"/>
      <c r="E1" s="85"/>
      <c r="F1" s="85"/>
      <c r="G1" s="85"/>
      <c r="H1" s="86"/>
    </row>
    <row r="2" spans="1:8" s="1" customFormat="1" ht="27.75" customHeight="1">
      <c r="A2" s="81" t="s">
        <v>0</v>
      </c>
      <c r="B2" s="82"/>
      <c r="C2" s="4" t="s">
        <v>13</v>
      </c>
      <c r="D2" s="87"/>
      <c r="E2" s="88"/>
      <c r="F2" s="88"/>
      <c r="G2" s="88"/>
      <c r="H2" s="89"/>
    </row>
    <row r="3" spans="1:8" s="1" customFormat="1" ht="27.75" customHeight="1">
      <c r="A3" s="81" t="s">
        <v>1</v>
      </c>
      <c r="B3" s="82"/>
      <c r="C3" s="5" t="s">
        <v>11</v>
      </c>
      <c r="D3" s="90"/>
      <c r="E3" s="91"/>
      <c r="F3" s="91"/>
      <c r="G3" s="91"/>
      <c r="H3" s="92"/>
    </row>
    <row r="4" spans="1:8" s="1" customFormat="1" ht="36" customHeight="1">
      <c r="A4" s="93" t="s">
        <v>8</v>
      </c>
      <c r="B4" s="94"/>
      <c r="C4" s="95" t="s">
        <v>14</v>
      </c>
      <c r="D4" s="96"/>
      <c r="E4" s="96"/>
      <c r="F4" s="96"/>
      <c r="G4" s="96"/>
      <c r="H4" s="97"/>
    </row>
    <row r="5" spans="1:8" s="2" customFormat="1" ht="25.5">
      <c r="A5" s="6" t="s">
        <v>2</v>
      </c>
      <c r="B5" s="7" t="s">
        <v>3</v>
      </c>
      <c r="C5" s="83" t="s">
        <v>5</v>
      </c>
      <c r="D5" s="83"/>
      <c r="E5" s="83"/>
      <c r="F5" s="7" t="s">
        <v>4</v>
      </c>
      <c r="G5" s="27" t="s">
        <v>9</v>
      </c>
      <c r="H5" s="11" t="s">
        <v>7</v>
      </c>
    </row>
    <row r="6" spans="1:8" ht="22.5" customHeight="1">
      <c r="A6" s="8">
        <v>1</v>
      </c>
      <c r="B6" s="57" t="s">
        <v>134</v>
      </c>
      <c r="C6" s="15" t="s">
        <v>22</v>
      </c>
      <c r="D6" s="15" t="s">
        <v>23</v>
      </c>
      <c r="E6" s="16">
        <v>4340</v>
      </c>
      <c r="F6" s="17">
        <v>686612.1</v>
      </c>
      <c r="G6" s="29">
        <v>1</v>
      </c>
      <c r="H6" s="28" t="s">
        <v>24</v>
      </c>
    </row>
    <row r="7" spans="1:8" ht="22.5" customHeight="1">
      <c r="A7" s="8">
        <v>2</v>
      </c>
      <c r="B7" s="9" t="s">
        <v>15</v>
      </c>
      <c r="C7" s="9" t="s">
        <v>25</v>
      </c>
      <c r="D7" s="9" t="s">
        <v>26</v>
      </c>
      <c r="E7" s="14">
        <v>7140</v>
      </c>
      <c r="F7" s="10">
        <v>460345</v>
      </c>
      <c r="G7" s="30">
        <v>1</v>
      </c>
      <c r="H7" s="28" t="s">
        <v>27</v>
      </c>
    </row>
    <row r="8" spans="1:8" ht="22.5" customHeight="1">
      <c r="A8" s="8">
        <v>3</v>
      </c>
      <c r="B8" s="15" t="s">
        <v>138</v>
      </c>
      <c r="C8" s="15" t="s">
        <v>19</v>
      </c>
      <c r="D8" s="15" t="s">
        <v>20</v>
      </c>
      <c r="E8" s="24">
        <v>7455</v>
      </c>
      <c r="F8" s="17">
        <v>375320.23</v>
      </c>
      <c r="G8" s="29">
        <v>1</v>
      </c>
      <c r="H8" s="28" t="s">
        <v>21</v>
      </c>
    </row>
    <row r="9" spans="1:8" ht="22.5" customHeight="1">
      <c r="A9" s="8">
        <v>4</v>
      </c>
      <c r="B9" s="15" t="s">
        <v>16</v>
      </c>
      <c r="C9" s="9" t="s">
        <v>28</v>
      </c>
      <c r="D9" s="9" t="s">
        <v>29</v>
      </c>
      <c r="E9" s="14">
        <v>7130</v>
      </c>
      <c r="F9" s="10">
        <v>544640</v>
      </c>
      <c r="G9" s="30"/>
      <c r="H9" s="28" t="s">
        <v>30</v>
      </c>
    </row>
    <row r="10" spans="1:8" ht="22.5" customHeight="1">
      <c r="A10" s="8">
        <v>5</v>
      </c>
      <c r="B10" s="9" t="s">
        <v>135</v>
      </c>
      <c r="C10" s="9" t="s">
        <v>31</v>
      </c>
      <c r="D10" s="9" t="s">
        <v>32</v>
      </c>
      <c r="E10" s="14">
        <v>7622</v>
      </c>
      <c r="F10" s="10">
        <v>382430</v>
      </c>
      <c r="G10" s="30">
        <v>1</v>
      </c>
      <c r="H10" s="28" t="s">
        <v>33</v>
      </c>
    </row>
    <row r="11" spans="1:8" ht="22.5" customHeight="1">
      <c r="A11" s="8">
        <v>6</v>
      </c>
      <c r="B11" s="9" t="s">
        <v>136</v>
      </c>
      <c r="C11" s="9" t="s">
        <v>34</v>
      </c>
      <c r="D11" s="9" t="s">
        <v>35</v>
      </c>
      <c r="E11" s="14">
        <v>7784</v>
      </c>
      <c r="F11" s="10">
        <v>390623</v>
      </c>
      <c r="G11" s="30">
        <v>1</v>
      </c>
      <c r="H11" s="28" t="s">
        <v>36</v>
      </c>
    </row>
    <row r="12" spans="1:8" ht="22.5" customHeight="1">
      <c r="A12" s="8">
        <v>7</v>
      </c>
      <c r="B12" s="9" t="s">
        <v>17</v>
      </c>
      <c r="C12" s="9" t="s">
        <v>37</v>
      </c>
      <c r="D12" s="9" t="s">
        <v>38</v>
      </c>
      <c r="E12" s="14">
        <v>7530</v>
      </c>
      <c r="F12" s="10">
        <v>471420</v>
      </c>
      <c r="G12" s="30">
        <v>1</v>
      </c>
      <c r="H12" s="28" t="s">
        <v>39</v>
      </c>
    </row>
    <row r="13" spans="1:8" ht="22.5" customHeight="1">
      <c r="A13" s="8">
        <v>8</v>
      </c>
      <c r="B13" s="9" t="s">
        <v>18</v>
      </c>
      <c r="C13" s="9" t="s">
        <v>40</v>
      </c>
      <c r="D13" s="9" t="s">
        <v>41</v>
      </c>
      <c r="E13" s="14">
        <v>184</v>
      </c>
      <c r="F13" s="10">
        <v>1802303</v>
      </c>
      <c r="G13" s="30">
        <v>1</v>
      </c>
      <c r="H13" s="28" t="s">
        <v>42</v>
      </c>
    </row>
    <row r="14" spans="1:8" ht="28.5">
      <c r="A14" s="8">
        <v>9</v>
      </c>
      <c r="B14" s="9" t="s">
        <v>139</v>
      </c>
      <c r="C14" s="32" t="s">
        <v>43</v>
      </c>
      <c r="D14" s="9" t="s">
        <v>26</v>
      </c>
      <c r="E14" s="14">
        <v>7140</v>
      </c>
      <c r="F14" s="10">
        <v>579163</v>
      </c>
      <c r="G14" s="30">
        <v>1</v>
      </c>
      <c r="H14" s="28" t="s">
        <v>44</v>
      </c>
    </row>
    <row r="15" spans="1:8" ht="22.5" customHeight="1">
      <c r="A15" s="8">
        <v>10</v>
      </c>
      <c r="B15" s="9" t="s">
        <v>140</v>
      </c>
      <c r="C15" s="9" t="s">
        <v>45</v>
      </c>
      <c r="D15" s="9" t="s">
        <v>46</v>
      </c>
      <c r="E15" s="14">
        <v>7561</v>
      </c>
      <c r="F15" s="10">
        <v>612507.25</v>
      </c>
      <c r="G15" s="30">
        <v>1</v>
      </c>
      <c r="H15" s="28" t="s">
        <v>47</v>
      </c>
    </row>
    <row r="16" spans="1:8" ht="22.5" customHeight="1">
      <c r="A16" s="8">
        <v>11</v>
      </c>
      <c r="B16" s="9" t="s">
        <v>137</v>
      </c>
      <c r="C16" s="9" t="s">
        <v>48</v>
      </c>
      <c r="D16" s="9" t="s">
        <v>32</v>
      </c>
      <c r="E16" s="14">
        <v>7646</v>
      </c>
      <c r="F16" s="10">
        <v>364775</v>
      </c>
      <c r="G16" s="30">
        <v>1</v>
      </c>
      <c r="H16" s="28" t="s">
        <v>49</v>
      </c>
    </row>
    <row r="17" spans="1:8" ht="15.75" customHeight="1" thickBot="1">
      <c r="A17" s="26"/>
      <c r="B17" s="12"/>
      <c r="C17" s="12"/>
      <c r="D17" s="12"/>
      <c r="E17" s="18"/>
      <c r="F17" s="13"/>
      <c r="G17" s="31"/>
      <c r="H17" s="25"/>
    </row>
    <row r="18" spans="1:7" ht="22.5" customHeight="1">
      <c r="A18" s="20" t="s">
        <v>10</v>
      </c>
      <c r="B18" s="20"/>
      <c r="C18" s="20"/>
      <c r="D18" s="21"/>
      <c r="E18" s="22"/>
      <c r="F18" s="23"/>
      <c r="G18" s="23"/>
    </row>
    <row r="19" spans="1:7" ht="22.5" customHeight="1">
      <c r="A19" s="20"/>
      <c r="B19" s="20"/>
      <c r="C19" s="20"/>
      <c r="D19" s="21"/>
      <c r="E19" s="22"/>
      <c r="F19" s="23"/>
      <c r="G19" s="23"/>
    </row>
    <row r="20" spans="1:7" ht="22.5" customHeight="1">
      <c r="A20" s="20"/>
      <c r="B20" s="20"/>
      <c r="C20" s="20"/>
      <c r="D20" s="21"/>
      <c r="E20" s="22"/>
      <c r="F20" s="23"/>
      <c r="G20" s="23"/>
    </row>
    <row r="21" spans="1:7" ht="22.5" customHeight="1">
      <c r="A21" s="20"/>
      <c r="B21" s="20"/>
      <c r="C21" s="20"/>
      <c r="D21" s="21"/>
      <c r="E21" s="22"/>
      <c r="F21" s="23"/>
      <c r="G21" s="23"/>
    </row>
    <row r="22" spans="1:7" ht="22.5" customHeight="1">
      <c r="A22" s="20"/>
      <c r="B22" s="20"/>
      <c r="C22" s="20"/>
      <c r="D22" s="21"/>
      <c r="E22" s="22"/>
      <c r="F22" s="23"/>
      <c r="G22" s="23"/>
    </row>
    <row r="23" spans="1:7" ht="22.5" customHeight="1">
      <c r="A23" s="20"/>
      <c r="B23" s="20"/>
      <c r="C23" s="20"/>
      <c r="D23" s="21"/>
      <c r="E23" s="22"/>
      <c r="F23" s="23"/>
      <c r="G23" s="23"/>
    </row>
    <row r="24" spans="1:7" ht="22.5" customHeight="1">
      <c r="A24" s="20"/>
      <c r="B24" s="20"/>
      <c r="C24" s="20"/>
      <c r="D24" s="21"/>
      <c r="E24" s="22"/>
      <c r="F24" s="23"/>
      <c r="G24" s="23"/>
    </row>
    <row r="25" spans="1:7" ht="22.5" customHeight="1">
      <c r="A25" s="20"/>
      <c r="B25" s="20"/>
      <c r="C25" s="20"/>
      <c r="D25" s="21"/>
      <c r="E25" s="22"/>
      <c r="F25" s="23"/>
      <c r="G25" s="23"/>
    </row>
    <row r="26" spans="1:7" ht="22.5" customHeight="1">
      <c r="A26" s="20"/>
      <c r="B26" s="20"/>
      <c r="C26" s="20"/>
      <c r="D26" s="21"/>
      <c r="E26" s="22"/>
      <c r="F26" s="23"/>
      <c r="G26" s="23"/>
    </row>
    <row r="27" spans="1:8" ht="14.25">
      <c r="A27" s="19"/>
      <c r="B27" s="20"/>
      <c r="C27" s="20"/>
      <c r="D27" s="20"/>
      <c r="E27" s="21"/>
      <c r="F27" s="22"/>
      <c r="G27" s="22"/>
      <c r="H27" s="23"/>
    </row>
    <row r="28" spans="1:8" ht="14.25">
      <c r="A28" s="19"/>
      <c r="B28" s="20"/>
      <c r="C28" s="20"/>
      <c r="D28" s="20"/>
      <c r="E28" s="21"/>
      <c r="F28" s="22"/>
      <c r="G28" s="22"/>
      <c r="H28" s="23"/>
    </row>
    <row r="29" spans="1:8" ht="14.25">
      <c r="A29" s="19"/>
      <c r="B29" s="20"/>
      <c r="C29" s="20"/>
      <c r="D29" s="20"/>
      <c r="E29" s="21"/>
      <c r="F29" s="22"/>
      <c r="G29" s="22"/>
      <c r="H29" s="23"/>
    </row>
    <row r="30" spans="1:8" ht="14.25">
      <c r="A30" s="19"/>
      <c r="B30" s="20"/>
      <c r="C30" s="20"/>
      <c r="D30" s="20"/>
      <c r="E30" s="21"/>
      <c r="F30" s="22"/>
      <c r="G30" s="22"/>
      <c r="H30" s="23"/>
    </row>
    <row r="31" spans="1:8" ht="14.25">
      <c r="A31" s="19"/>
      <c r="B31" s="20"/>
      <c r="C31" s="20"/>
      <c r="D31" s="20"/>
      <c r="E31" s="21"/>
      <c r="F31" s="22"/>
      <c r="G31" s="22"/>
      <c r="H31" s="23"/>
    </row>
    <row r="32" spans="1:8" ht="14.25">
      <c r="A32" s="19"/>
      <c r="B32" s="20"/>
      <c r="C32" s="20"/>
      <c r="D32" s="20"/>
      <c r="E32" s="21"/>
      <c r="F32" s="22"/>
      <c r="G32" s="22"/>
      <c r="H32" s="23"/>
    </row>
    <row r="33" spans="1:8" ht="14.25">
      <c r="A33" s="19"/>
      <c r="B33" s="20"/>
      <c r="C33" s="20"/>
      <c r="D33" s="20"/>
      <c r="E33" s="21"/>
      <c r="F33" s="22"/>
      <c r="G33" s="22"/>
      <c r="H33" s="23"/>
    </row>
    <row r="34" ht="12.75">
      <c r="A34" s="19"/>
    </row>
    <row r="35" ht="12.75">
      <c r="A35" s="19"/>
    </row>
    <row r="36" ht="12.75">
      <c r="A36" s="19"/>
    </row>
    <row r="37" ht="12.75">
      <c r="A37" s="19"/>
    </row>
    <row r="38" ht="12.75">
      <c r="A38" s="19"/>
    </row>
    <row r="39" ht="12.75">
      <c r="A39" s="19"/>
    </row>
    <row r="40" ht="12.75">
      <c r="A40" s="19"/>
    </row>
    <row r="41" ht="12.75">
      <c r="A41" s="19"/>
    </row>
    <row r="42" ht="12.75">
      <c r="A42" s="19"/>
    </row>
  </sheetData>
  <sheetProtection/>
  <mergeCells count="7">
    <mergeCell ref="A1:B1"/>
    <mergeCell ref="A2:B2"/>
    <mergeCell ref="A3:B3"/>
    <mergeCell ref="C5:E5"/>
    <mergeCell ref="D1:H3"/>
    <mergeCell ref="A4:B4"/>
    <mergeCell ref="C4:H4"/>
  </mergeCells>
  <hyperlinks>
    <hyperlink ref="H8" r:id="rId1" display="busisani.n@webmail.co.za"/>
    <hyperlink ref="H6" r:id="rId2" display="chris@containerconsumable.co.za"/>
    <hyperlink ref="H7" r:id="rId3" display="cormarind@gmail.com"/>
    <hyperlink ref="H9" r:id="rId4" display="imvusarecyclingconstruction@yahoo.com"/>
    <hyperlink ref="H10" r:id="rId5" display="Inyqmeko3@gmail.com"/>
    <hyperlink ref="H11" r:id="rId6" display="vakele@magicmail.co.za"/>
    <hyperlink ref="H12" r:id="rId7" display="info@mkenke.co.za"/>
    <hyperlink ref="H13" r:id="rId8" display="admin@ndokoprojects.co.za"/>
    <hyperlink ref="H14" r:id="rId9" display="info@pottsdevco.co.za"/>
    <hyperlink ref="H15" r:id="rId10" display="servigyn48@gmail.com"/>
    <hyperlink ref="H16" r:id="rId11" display="jeremy.arries@yahoo.com"/>
  </hyperlinks>
  <printOptions/>
  <pageMargins left="0.5511811023622047" right="0.35433070866141736" top="0.984251968503937" bottom="0.984251968503937" header="0.5118110236220472" footer="0.5118110236220472"/>
  <pageSetup horizontalDpi="600" verticalDpi="600" orientation="landscape" paperSize="9" scale="71" r:id="rId13"/>
  <drawing r:id="rId12"/>
</worksheet>
</file>

<file path=xl/worksheets/sheet2.xml><?xml version="1.0" encoding="utf-8"?>
<worksheet xmlns="http://schemas.openxmlformats.org/spreadsheetml/2006/main" xmlns:r="http://schemas.openxmlformats.org/officeDocument/2006/relationships">
  <dimension ref="A2:H39"/>
  <sheetViews>
    <sheetView zoomScalePageLayoutView="0" workbookViewId="0" topLeftCell="A1">
      <selection activeCell="B19" sqref="B19:B20"/>
    </sheetView>
  </sheetViews>
  <sheetFormatPr defaultColWidth="9.140625" defaultRowHeight="12.75"/>
  <cols>
    <col min="1" max="1" width="39.28125" style="0" customWidth="1"/>
    <col min="2" max="2" width="41.7109375" style="0" customWidth="1"/>
    <col min="4" max="4" width="39.28125" style="0" customWidth="1"/>
    <col min="5" max="5" width="41.7109375" style="0" customWidth="1"/>
    <col min="7" max="7" width="39.28125" style="0" customWidth="1"/>
    <col min="8" max="8" width="41.7109375" style="0" customWidth="1"/>
  </cols>
  <sheetData>
    <row r="1" ht="13.5" thickBot="1"/>
    <row r="2" spans="1:2" ht="13.5" thickBot="1">
      <c r="A2" s="42"/>
      <c r="B2" s="45" t="s">
        <v>110</v>
      </c>
    </row>
    <row r="3" spans="1:4" ht="13.5" thickBot="1">
      <c r="A3" s="43"/>
      <c r="B3" s="46" t="s">
        <v>112</v>
      </c>
      <c r="C3" s="44"/>
      <c r="D3" s="41"/>
    </row>
    <row r="4" ht="13.5" thickBot="1"/>
    <row r="5" spans="1:8" ht="18.75" thickBot="1">
      <c r="A5" s="98" t="s">
        <v>102</v>
      </c>
      <c r="B5" s="99"/>
      <c r="D5" s="98" t="s">
        <v>105</v>
      </c>
      <c r="E5" s="99"/>
      <c r="G5" s="98" t="s">
        <v>107</v>
      </c>
      <c r="H5" s="99"/>
    </row>
    <row r="6" spans="1:8" ht="18.75" customHeight="1" thickBot="1">
      <c r="A6" s="100" t="s">
        <v>50</v>
      </c>
      <c r="B6" s="101"/>
      <c r="C6" s="39"/>
      <c r="D6" s="100" t="s">
        <v>50</v>
      </c>
      <c r="E6" s="101"/>
      <c r="G6" s="100" t="s">
        <v>50</v>
      </c>
      <c r="H6" s="101"/>
    </row>
    <row r="7" spans="1:8" ht="30.75" thickBot="1">
      <c r="A7" s="36" t="s">
        <v>51</v>
      </c>
      <c r="B7" s="37">
        <v>370320.23</v>
      </c>
      <c r="D7" s="36" t="s">
        <v>51</v>
      </c>
      <c r="E7" s="37">
        <v>592054</v>
      </c>
      <c r="G7" s="36" t="s">
        <v>51</v>
      </c>
      <c r="H7" s="47">
        <v>537475</v>
      </c>
    </row>
    <row r="8" spans="1:8" ht="60.75" thickBot="1">
      <c r="A8" s="36" t="s">
        <v>52</v>
      </c>
      <c r="B8" s="38">
        <v>5000</v>
      </c>
      <c r="D8" s="36" t="s">
        <v>52</v>
      </c>
      <c r="E8" s="38">
        <v>5000</v>
      </c>
      <c r="G8" s="36" t="s">
        <v>52</v>
      </c>
      <c r="H8" s="38">
        <v>5000</v>
      </c>
    </row>
    <row r="9" spans="1:8" ht="15.75" thickBot="1">
      <c r="A9" s="34" t="s">
        <v>53</v>
      </c>
      <c r="B9" s="38">
        <v>375320.23</v>
      </c>
      <c r="D9" s="34" t="s">
        <v>53</v>
      </c>
      <c r="E9" s="38">
        <v>597054</v>
      </c>
      <c r="G9" s="34" t="s">
        <v>53</v>
      </c>
      <c r="H9" s="48">
        <f>SUM(H7:H8)</f>
        <v>542475</v>
      </c>
    </row>
    <row r="10" spans="1:8" ht="15.75" thickBot="1">
      <c r="A10" s="34" t="s">
        <v>54</v>
      </c>
      <c r="B10" s="38" t="s">
        <v>103</v>
      </c>
      <c r="D10" s="34" t="s">
        <v>54</v>
      </c>
      <c r="E10" s="38">
        <f>E9*15/100</f>
        <v>89558.1</v>
      </c>
      <c r="G10" s="34" t="s">
        <v>54</v>
      </c>
      <c r="H10" s="38" t="s">
        <v>103</v>
      </c>
    </row>
    <row r="11" spans="1:8" ht="15.75" thickBot="1">
      <c r="A11" s="33" t="s">
        <v>55</v>
      </c>
      <c r="B11" s="40">
        <v>375320.23</v>
      </c>
      <c r="D11" s="33" t="s">
        <v>55</v>
      </c>
      <c r="E11" s="40">
        <f>SUM(E9:E10)</f>
        <v>686612.1</v>
      </c>
      <c r="G11" s="33" t="s">
        <v>55</v>
      </c>
      <c r="H11" s="49">
        <f>SUM(H9:H10)</f>
        <v>542475</v>
      </c>
    </row>
    <row r="12" spans="1:8" ht="30.75" customHeight="1" thickBot="1">
      <c r="A12" s="102" t="s">
        <v>104</v>
      </c>
      <c r="B12" s="103"/>
      <c r="C12" s="35"/>
      <c r="D12" s="102" t="s">
        <v>106</v>
      </c>
      <c r="E12" s="103"/>
      <c r="G12" s="107" t="s">
        <v>108</v>
      </c>
      <c r="H12" s="108"/>
    </row>
    <row r="13" ht="13.5" thickBot="1"/>
    <row r="14" spans="1:8" ht="18.75" thickBot="1">
      <c r="A14" s="98" t="s">
        <v>109</v>
      </c>
      <c r="B14" s="99"/>
      <c r="D14" s="98" t="s">
        <v>111</v>
      </c>
      <c r="E14" s="99"/>
      <c r="G14" s="98" t="s">
        <v>113</v>
      </c>
      <c r="H14" s="99"/>
    </row>
    <row r="15" spans="1:8" ht="19.5" thickBot="1">
      <c r="A15" s="100" t="s">
        <v>50</v>
      </c>
      <c r="B15" s="101"/>
      <c r="D15" s="100" t="s">
        <v>50</v>
      </c>
      <c r="E15" s="101"/>
      <c r="G15" s="100" t="s">
        <v>50</v>
      </c>
      <c r="H15" s="101"/>
    </row>
    <row r="16" spans="1:8" ht="30.75" thickBot="1">
      <c r="A16" s="50" t="s">
        <v>51</v>
      </c>
      <c r="B16" s="54">
        <v>319445.9</v>
      </c>
      <c r="D16" s="55" t="s">
        <v>51</v>
      </c>
      <c r="E16" s="56">
        <v>361050</v>
      </c>
      <c r="G16" s="36" t="s">
        <v>51</v>
      </c>
      <c r="H16" s="47">
        <v>388773</v>
      </c>
    </row>
    <row r="17" spans="1:8" ht="60.75" thickBot="1">
      <c r="A17" s="50" t="s">
        <v>52</v>
      </c>
      <c r="B17" s="51">
        <v>5000</v>
      </c>
      <c r="D17" s="55" t="s">
        <v>52</v>
      </c>
      <c r="E17" s="51">
        <v>5000</v>
      </c>
      <c r="G17" s="36" t="s">
        <v>52</v>
      </c>
      <c r="H17" s="38">
        <v>5000</v>
      </c>
    </row>
    <row r="18" spans="1:8" ht="15.75" thickBot="1">
      <c r="A18" s="52" t="s">
        <v>53</v>
      </c>
      <c r="B18" s="54">
        <f>SUM(B16:B17)</f>
        <v>324445.9</v>
      </c>
      <c r="D18" s="52" t="s">
        <v>53</v>
      </c>
      <c r="E18" s="54">
        <f>SUM(E16:E17)</f>
        <v>366050</v>
      </c>
      <c r="G18" s="34" t="s">
        <v>53</v>
      </c>
      <c r="H18" s="48">
        <f>SUM(H16:H17)</f>
        <v>393773</v>
      </c>
    </row>
    <row r="19" spans="1:8" ht="15.75" thickBot="1">
      <c r="A19" s="52" t="s">
        <v>54</v>
      </c>
      <c r="B19" s="48">
        <f>B18*15/100</f>
        <v>48666.885</v>
      </c>
      <c r="D19" s="52" t="s">
        <v>54</v>
      </c>
      <c r="E19" s="54">
        <f>E18*15/100</f>
        <v>54907.5</v>
      </c>
      <c r="G19" s="34" t="s">
        <v>54</v>
      </c>
      <c r="H19" s="38" t="s">
        <v>103</v>
      </c>
    </row>
    <row r="20" spans="1:8" ht="15.75" thickBot="1">
      <c r="A20" s="53" t="s">
        <v>55</v>
      </c>
      <c r="B20" s="49">
        <f>SUM(B18:B19)</f>
        <v>373112.78500000003</v>
      </c>
      <c r="D20" s="53" t="s">
        <v>55</v>
      </c>
      <c r="E20" s="49">
        <f>SUM(E18:E19)</f>
        <v>420957.5</v>
      </c>
      <c r="G20" s="33" t="s">
        <v>55</v>
      </c>
      <c r="H20" s="49">
        <v>393773</v>
      </c>
    </row>
    <row r="21" spans="1:8" ht="30.75" customHeight="1" thickBot="1">
      <c r="A21" s="109" t="s">
        <v>56</v>
      </c>
      <c r="B21" s="110"/>
      <c r="D21" s="104" t="s">
        <v>121</v>
      </c>
      <c r="E21" s="105"/>
      <c r="G21" s="107" t="s">
        <v>122</v>
      </c>
      <c r="H21" s="108"/>
    </row>
    <row r="22" ht="13.5" thickBot="1"/>
    <row r="23" spans="1:8" ht="18.75" thickBot="1">
      <c r="A23" s="98" t="s">
        <v>114</v>
      </c>
      <c r="B23" s="99"/>
      <c r="D23" s="98" t="s">
        <v>115</v>
      </c>
      <c r="E23" s="99"/>
      <c r="G23" s="98" t="s">
        <v>117</v>
      </c>
      <c r="H23" s="99"/>
    </row>
    <row r="24" spans="1:8" ht="19.5" thickBot="1">
      <c r="A24" s="100" t="s">
        <v>50</v>
      </c>
      <c r="B24" s="101"/>
      <c r="D24" s="100" t="s">
        <v>50</v>
      </c>
      <c r="E24" s="101"/>
      <c r="G24" s="100" t="s">
        <v>50</v>
      </c>
      <c r="H24" s="101"/>
    </row>
    <row r="25" spans="1:8" ht="30.75" thickBot="1">
      <c r="A25" s="55" t="s">
        <v>51</v>
      </c>
      <c r="B25" s="56">
        <v>411160</v>
      </c>
      <c r="D25" s="36" t="s">
        <v>51</v>
      </c>
      <c r="E25" s="37">
        <v>1562220</v>
      </c>
      <c r="G25" s="36" t="s">
        <v>51</v>
      </c>
      <c r="H25" s="37">
        <v>498620</v>
      </c>
    </row>
    <row r="26" spans="1:8" ht="60.75" thickBot="1">
      <c r="A26" s="55" t="s">
        <v>52</v>
      </c>
      <c r="B26" s="51">
        <v>5000</v>
      </c>
      <c r="D26" s="36" t="s">
        <v>52</v>
      </c>
      <c r="E26" s="38">
        <v>5000</v>
      </c>
      <c r="G26" s="36" t="s">
        <v>52</v>
      </c>
      <c r="H26" s="38">
        <v>5000</v>
      </c>
    </row>
    <row r="27" spans="1:8" ht="15.75" thickBot="1">
      <c r="A27" s="52" t="s">
        <v>53</v>
      </c>
      <c r="B27" s="54">
        <f>SUM(B25:B26)</f>
        <v>416160</v>
      </c>
      <c r="D27" s="34" t="s">
        <v>53</v>
      </c>
      <c r="E27" s="38">
        <f>SUM(E25:E26)</f>
        <v>1567220</v>
      </c>
      <c r="G27" s="34" t="s">
        <v>53</v>
      </c>
      <c r="H27" s="38">
        <f>SUM(H25:H26)</f>
        <v>503620</v>
      </c>
    </row>
    <row r="28" spans="1:8" ht="15.75" thickBot="1">
      <c r="A28" s="52" t="s">
        <v>54</v>
      </c>
      <c r="B28" s="51" t="s">
        <v>103</v>
      </c>
      <c r="D28" s="34" t="s">
        <v>54</v>
      </c>
      <c r="E28" s="38">
        <f>E27*15/100</f>
        <v>235083</v>
      </c>
      <c r="G28" s="34" t="s">
        <v>54</v>
      </c>
      <c r="H28" s="38">
        <f>H27*15/100</f>
        <v>75543</v>
      </c>
    </row>
    <row r="29" spans="1:8" ht="15.75" thickBot="1">
      <c r="A29" s="53" t="s">
        <v>55</v>
      </c>
      <c r="B29" s="49">
        <v>416160</v>
      </c>
      <c r="D29" s="33" t="s">
        <v>55</v>
      </c>
      <c r="E29" s="40">
        <f>SUM(E27:E28)</f>
        <v>1802303</v>
      </c>
      <c r="G29" s="33" t="s">
        <v>55</v>
      </c>
      <c r="H29" s="40">
        <f>SUM(H27:H28)</f>
        <v>579163</v>
      </c>
    </row>
    <row r="30" spans="1:8" ht="31.5" customHeight="1" thickBot="1">
      <c r="A30" s="104" t="s">
        <v>123</v>
      </c>
      <c r="B30" s="105"/>
      <c r="D30" s="102" t="s">
        <v>116</v>
      </c>
      <c r="E30" s="103"/>
      <c r="G30" s="102" t="s">
        <v>118</v>
      </c>
      <c r="H30" s="103"/>
    </row>
    <row r="31" ht="13.5" thickBot="1"/>
    <row r="32" spans="1:5" ht="18.75" thickBot="1">
      <c r="A32" s="98" t="s">
        <v>119</v>
      </c>
      <c r="B32" s="99"/>
      <c r="D32" s="98" t="s">
        <v>120</v>
      </c>
      <c r="E32" s="99"/>
    </row>
    <row r="33" spans="1:5" ht="19.5" thickBot="1">
      <c r="A33" s="100" t="s">
        <v>50</v>
      </c>
      <c r="B33" s="101"/>
      <c r="D33" s="100" t="s">
        <v>50</v>
      </c>
      <c r="E33" s="101"/>
    </row>
    <row r="34" spans="1:5" ht="30.75" thickBot="1">
      <c r="A34" s="55" t="s">
        <v>51</v>
      </c>
      <c r="B34" s="56">
        <v>482615</v>
      </c>
      <c r="D34" s="55" t="s">
        <v>51</v>
      </c>
      <c r="E34" s="56">
        <v>374775</v>
      </c>
    </row>
    <row r="35" spans="1:5" ht="60.75" thickBot="1">
      <c r="A35" s="55" t="s">
        <v>52</v>
      </c>
      <c r="B35" s="51">
        <v>5000</v>
      </c>
      <c r="D35" s="55" t="s">
        <v>52</v>
      </c>
      <c r="E35" s="51">
        <v>5000</v>
      </c>
    </row>
    <row r="36" spans="1:5" ht="15.75" thickBot="1">
      <c r="A36" s="52" t="s">
        <v>53</v>
      </c>
      <c r="B36" s="54">
        <f>SUM(B34:B35)</f>
        <v>487615</v>
      </c>
      <c r="D36" s="52" t="s">
        <v>53</v>
      </c>
      <c r="E36" s="54">
        <f>SUM(E34:E35)</f>
        <v>379775</v>
      </c>
    </row>
    <row r="37" spans="1:5" ht="15.75" thickBot="1">
      <c r="A37" s="52" t="s">
        <v>54</v>
      </c>
      <c r="B37" s="54">
        <f>B36*15/100</f>
        <v>73142.25</v>
      </c>
      <c r="D37" s="52" t="s">
        <v>54</v>
      </c>
      <c r="E37" s="51" t="s">
        <v>103</v>
      </c>
    </row>
    <row r="38" spans="1:5" ht="15.75" thickBot="1">
      <c r="A38" s="53" t="s">
        <v>55</v>
      </c>
      <c r="B38" s="49">
        <f>SUM(B36:B37)</f>
        <v>560757.25</v>
      </c>
      <c r="D38" s="53" t="s">
        <v>55</v>
      </c>
      <c r="E38" s="49">
        <v>379775</v>
      </c>
    </row>
    <row r="39" spans="1:5" ht="33" customHeight="1" thickBot="1">
      <c r="A39" s="104" t="s">
        <v>124</v>
      </c>
      <c r="B39" s="105"/>
      <c r="D39" s="104" t="s">
        <v>125</v>
      </c>
      <c r="E39" s="106"/>
    </row>
  </sheetData>
  <sheetProtection/>
  <mergeCells count="33">
    <mergeCell ref="A5:B5"/>
    <mergeCell ref="D5:E5"/>
    <mergeCell ref="D6:E6"/>
    <mergeCell ref="D12:E12"/>
    <mergeCell ref="A14:B14"/>
    <mergeCell ref="A12:B12"/>
    <mergeCell ref="A6:B6"/>
    <mergeCell ref="D15:E15"/>
    <mergeCell ref="D21:E21"/>
    <mergeCell ref="G14:H14"/>
    <mergeCell ref="G15:H15"/>
    <mergeCell ref="G21:H21"/>
    <mergeCell ref="A15:B15"/>
    <mergeCell ref="A24:B24"/>
    <mergeCell ref="A30:B30"/>
    <mergeCell ref="D23:E23"/>
    <mergeCell ref="D24:E24"/>
    <mergeCell ref="D30:E30"/>
    <mergeCell ref="G5:H5"/>
    <mergeCell ref="G6:H6"/>
    <mergeCell ref="G12:H12"/>
    <mergeCell ref="A21:B21"/>
    <mergeCell ref="D14:E14"/>
    <mergeCell ref="G23:H23"/>
    <mergeCell ref="G24:H24"/>
    <mergeCell ref="G30:H30"/>
    <mergeCell ref="A32:B32"/>
    <mergeCell ref="A33:B33"/>
    <mergeCell ref="A39:B39"/>
    <mergeCell ref="D32:E32"/>
    <mergeCell ref="D33:E33"/>
    <mergeCell ref="D39:E39"/>
    <mergeCell ref="A23:B23"/>
  </mergeCells>
  <printOptions/>
  <pageMargins left="0.75" right="0.75" top="1" bottom="1" header="0.5" footer="0.5"/>
  <pageSetup horizontalDpi="600" verticalDpi="600" orientation="portrait" paperSize="9" r:id="rId1"/>
  <ignoredErrors>
    <ignoredError sqref="E28 E19 H28 B37" formula="1"/>
  </ignoredErrors>
</worksheet>
</file>

<file path=xl/worksheets/sheet3.xml><?xml version="1.0" encoding="utf-8"?>
<worksheet xmlns="http://schemas.openxmlformats.org/spreadsheetml/2006/main" xmlns:r="http://schemas.openxmlformats.org/officeDocument/2006/relationships">
  <dimension ref="A1:F159"/>
  <sheetViews>
    <sheetView zoomScalePageLayoutView="0" workbookViewId="0" topLeftCell="A154">
      <selection activeCell="J125" sqref="J125"/>
    </sheetView>
  </sheetViews>
  <sheetFormatPr defaultColWidth="9.140625" defaultRowHeight="12.75"/>
  <cols>
    <col min="1" max="1" width="6.7109375" style="0" customWidth="1"/>
    <col min="2" max="2" width="49.8515625" style="0" customWidth="1"/>
    <col min="4" max="4" width="4.57421875" style="0" bestFit="1" customWidth="1"/>
    <col min="5" max="5" width="9.421875" style="75" bestFit="1" customWidth="1"/>
    <col min="6" max="6" width="11.421875" style="75" bestFit="1" customWidth="1"/>
  </cols>
  <sheetData>
    <row r="1" spans="1:6" ht="12.75">
      <c r="A1" s="117" t="s">
        <v>134</v>
      </c>
      <c r="B1" s="117"/>
      <c r="C1" s="117"/>
      <c r="D1" s="117"/>
      <c r="E1" s="117"/>
      <c r="F1" s="117"/>
    </row>
    <row r="2" spans="1:6" ht="12.75">
      <c r="A2" s="124" t="s">
        <v>132</v>
      </c>
      <c r="B2" s="125"/>
      <c r="C2" s="125"/>
      <c r="D2" s="125"/>
      <c r="E2" s="125"/>
      <c r="F2" s="126"/>
    </row>
    <row r="3" spans="1:6" ht="12.75">
      <c r="A3" s="58" t="s">
        <v>57</v>
      </c>
      <c r="B3" s="59"/>
      <c r="C3" s="58" t="s">
        <v>80</v>
      </c>
      <c r="D3" s="58" t="s">
        <v>133</v>
      </c>
      <c r="E3" s="71" t="s">
        <v>84</v>
      </c>
      <c r="F3" s="72" t="s">
        <v>85</v>
      </c>
    </row>
    <row r="4" spans="1:6" ht="12.75">
      <c r="A4" s="58" t="s">
        <v>58</v>
      </c>
      <c r="B4" s="118" t="s">
        <v>66</v>
      </c>
      <c r="C4" s="119"/>
      <c r="D4" s="120"/>
      <c r="E4" s="71"/>
      <c r="F4" s="72"/>
    </row>
    <row r="5" spans="1:6" ht="12.75">
      <c r="A5" s="118" t="s">
        <v>67</v>
      </c>
      <c r="B5" s="119"/>
      <c r="C5" s="119"/>
      <c r="D5" s="120"/>
      <c r="E5" s="71"/>
      <c r="F5" s="72"/>
    </row>
    <row r="6" spans="1:6" ht="12.75">
      <c r="A6" s="111" t="s">
        <v>128</v>
      </c>
      <c r="B6" s="112"/>
      <c r="C6" s="112"/>
      <c r="D6" s="113"/>
      <c r="E6" s="71"/>
      <c r="F6" s="72"/>
    </row>
    <row r="7" spans="1:6" ht="12.75">
      <c r="A7" s="111" t="s">
        <v>68</v>
      </c>
      <c r="B7" s="112"/>
      <c r="C7" s="112"/>
      <c r="D7" s="113"/>
      <c r="E7" s="71"/>
      <c r="F7" s="72"/>
    </row>
    <row r="8" spans="1:6" ht="12.75">
      <c r="A8" s="111" t="s">
        <v>69</v>
      </c>
      <c r="B8" s="112"/>
      <c r="C8" s="112"/>
      <c r="D8" s="113"/>
      <c r="E8" s="71"/>
      <c r="F8" s="72"/>
    </row>
    <row r="9" spans="1:6" ht="12.75">
      <c r="A9" s="111" t="s">
        <v>70</v>
      </c>
      <c r="B9" s="112"/>
      <c r="C9" s="112"/>
      <c r="D9" s="113"/>
      <c r="E9" s="71"/>
      <c r="F9" s="72"/>
    </row>
    <row r="10" spans="1:6" ht="12.75">
      <c r="A10" s="111" t="s">
        <v>71</v>
      </c>
      <c r="B10" s="112"/>
      <c r="C10" s="112"/>
      <c r="D10" s="113"/>
      <c r="E10" s="71"/>
      <c r="F10" s="72"/>
    </row>
    <row r="11" spans="1:6" ht="12.75">
      <c r="A11" s="111" t="s">
        <v>72</v>
      </c>
      <c r="B11" s="112"/>
      <c r="C11" s="112"/>
      <c r="D11" s="113"/>
      <c r="E11" s="71"/>
      <c r="F11" s="72"/>
    </row>
    <row r="12" spans="1:6" ht="12.75">
      <c r="A12" s="61"/>
      <c r="B12" s="59" t="s">
        <v>73</v>
      </c>
      <c r="C12" s="58"/>
      <c r="D12" s="58"/>
      <c r="E12" s="71"/>
      <c r="F12" s="72"/>
    </row>
    <row r="13" spans="1:6" ht="12.75">
      <c r="A13" s="62" t="s">
        <v>59</v>
      </c>
      <c r="B13" s="60" t="s">
        <v>74</v>
      </c>
      <c r="C13" s="62" t="s">
        <v>81</v>
      </c>
      <c r="D13" s="62">
        <v>1</v>
      </c>
      <c r="E13" s="76">
        <v>2000</v>
      </c>
      <c r="F13" s="76">
        <f>+D13*E13</f>
        <v>2000</v>
      </c>
    </row>
    <row r="14" spans="1:6" ht="12.75">
      <c r="A14" s="62" t="s">
        <v>60</v>
      </c>
      <c r="B14" s="60" t="s">
        <v>75</v>
      </c>
      <c r="C14" s="62" t="s">
        <v>81</v>
      </c>
      <c r="D14" s="62">
        <v>1</v>
      </c>
      <c r="E14" s="76">
        <v>2500</v>
      </c>
      <c r="F14" s="76">
        <f aca="true" t="shared" si="0" ref="F14:F35">+D14*E14</f>
        <v>2500</v>
      </c>
    </row>
    <row r="15" spans="1:6" ht="12.75">
      <c r="A15" s="62" t="s">
        <v>61</v>
      </c>
      <c r="B15" s="60" t="s">
        <v>76</v>
      </c>
      <c r="C15" s="62" t="s">
        <v>81</v>
      </c>
      <c r="D15" s="62">
        <v>1</v>
      </c>
      <c r="E15" s="76">
        <v>2000</v>
      </c>
      <c r="F15" s="76">
        <f t="shared" si="0"/>
        <v>2000</v>
      </c>
    </row>
    <row r="16" spans="1:6" ht="12.75">
      <c r="A16" s="62" t="s">
        <v>62</v>
      </c>
      <c r="B16" s="60" t="s">
        <v>77</v>
      </c>
      <c r="C16" s="62" t="s">
        <v>81</v>
      </c>
      <c r="D16" s="62">
        <v>1</v>
      </c>
      <c r="E16" s="76">
        <v>4000</v>
      </c>
      <c r="F16" s="76">
        <f t="shared" si="0"/>
        <v>4000</v>
      </c>
    </row>
    <row r="17" spans="1:6" ht="12.75">
      <c r="A17" s="62" t="s">
        <v>63</v>
      </c>
      <c r="B17" s="60" t="s">
        <v>78</v>
      </c>
      <c r="C17" s="62" t="s">
        <v>81</v>
      </c>
      <c r="D17" s="62">
        <v>1</v>
      </c>
      <c r="E17" s="76">
        <v>1800</v>
      </c>
      <c r="F17" s="76">
        <f t="shared" si="0"/>
        <v>1800</v>
      </c>
    </row>
    <row r="18" spans="1:6" ht="12.75">
      <c r="A18" s="62" t="s">
        <v>64</v>
      </c>
      <c r="B18" s="60" t="s">
        <v>79</v>
      </c>
      <c r="C18" s="62" t="s">
        <v>82</v>
      </c>
      <c r="D18" s="62">
        <v>8</v>
      </c>
      <c r="E18" s="76">
        <v>1600</v>
      </c>
      <c r="F18" s="76">
        <f t="shared" si="0"/>
        <v>12800</v>
      </c>
    </row>
    <row r="19" spans="1:6" ht="25.5">
      <c r="A19" s="62"/>
      <c r="B19" s="67" t="s">
        <v>129</v>
      </c>
      <c r="C19" s="62"/>
      <c r="D19" s="62"/>
      <c r="E19" s="76"/>
      <c r="F19" s="76"/>
    </row>
    <row r="20" spans="1:6" ht="51">
      <c r="A20" s="62" t="s">
        <v>65</v>
      </c>
      <c r="B20" s="65" t="s">
        <v>130</v>
      </c>
      <c r="C20" s="62" t="s">
        <v>83</v>
      </c>
      <c r="D20" s="62">
        <v>52</v>
      </c>
      <c r="E20" s="76">
        <v>1600</v>
      </c>
      <c r="F20" s="76">
        <f t="shared" si="0"/>
        <v>83200</v>
      </c>
    </row>
    <row r="21" spans="1:6" ht="12.75">
      <c r="A21" s="58"/>
      <c r="B21" s="68" t="s">
        <v>87</v>
      </c>
      <c r="C21" s="58"/>
      <c r="D21" s="58"/>
      <c r="E21" s="71"/>
      <c r="F21" s="76"/>
    </row>
    <row r="22" spans="1:6" ht="63.75">
      <c r="A22" s="62" t="s">
        <v>59</v>
      </c>
      <c r="B22" s="60" t="s">
        <v>86</v>
      </c>
      <c r="C22" s="66" t="s">
        <v>126</v>
      </c>
      <c r="D22" s="62">
        <v>73</v>
      </c>
      <c r="E22" s="76">
        <v>3900</v>
      </c>
      <c r="F22" s="76">
        <f t="shared" si="0"/>
        <v>284700</v>
      </c>
    </row>
    <row r="23" spans="1:6" ht="12.75">
      <c r="A23" s="62"/>
      <c r="B23" s="59" t="s">
        <v>88</v>
      </c>
      <c r="C23" s="58"/>
      <c r="D23" s="58"/>
      <c r="E23" s="76"/>
      <c r="F23" s="76"/>
    </row>
    <row r="24" spans="1:6" ht="12.75">
      <c r="A24" s="62"/>
      <c r="B24" s="59" t="s">
        <v>89</v>
      </c>
      <c r="C24" s="58"/>
      <c r="D24" s="58"/>
      <c r="E24" s="76"/>
      <c r="F24" s="76"/>
    </row>
    <row r="25" spans="1:6" ht="14.25">
      <c r="A25" s="62" t="s">
        <v>60</v>
      </c>
      <c r="B25" s="60" t="s">
        <v>90</v>
      </c>
      <c r="C25" s="66" t="s">
        <v>127</v>
      </c>
      <c r="D25" s="62">
        <v>7</v>
      </c>
      <c r="E25" s="76">
        <v>1800</v>
      </c>
      <c r="F25" s="76">
        <f t="shared" si="0"/>
        <v>12600</v>
      </c>
    </row>
    <row r="26" spans="1:6" ht="14.25">
      <c r="A26" s="62" t="s">
        <v>61</v>
      </c>
      <c r="B26" s="60" t="s">
        <v>91</v>
      </c>
      <c r="C26" s="66" t="s">
        <v>126</v>
      </c>
      <c r="D26" s="62">
        <v>73</v>
      </c>
      <c r="E26" s="76">
        <v>25</v>
      </c>
      <c r="F26" s="76">
        <f t="shared" si="0"/>
        <v>1825</v>
      </c>
    </row>
    <row r="27" spans="1:6" ht="12.75">
      <c r="A27" s="62" t="s">
        <v>62</v>
      </c>
      <c r="B27" s="60" t="s">
        <v>92</v>
      </c>
      <c r="C27" s="62" t="s">
        <v>101</v>
      </c>
      <c r="D27" s="62">
        <v>37</v>
      </c>
      <c r="E27" s="76">
        <v>48</v>
      </c>
      <c r="F27" s="76">
        <f t="shared" si="0"/>
        <v>1776</v>
      </c>
    </row>
    <row r="28" spans="1:6" ht="12.75">
      <c r="A28" s="62"/>
      <c r="B28" s="59" t="s">
        <v>93</v>
      </c>
      <c r="C28" s="62"/>
      <c r="D28" s="62"/>
      <c r="E28" s="76"/>
      <c r="F28" s="76"/>
    </row>
    <row r="29" spans="1:6" ht="25.5">
      <c r="A29" s="62" t="s">
        <v>63</v>
      </c>
      <c r="B29" s="60" t="s">
        <v>94</v>
      </c>
      <c r="C29" s="66" t="s">
        <v>101</v>
      </c>
      <c r="D29" s="62">
        <v>48</v>
      </c>
      <c r="E29" s="76">
        <v>50</v>
      </c>
      <c r="F29" s="76">
        <f t="shared" si="0"/>
        <v>2400</v>
      </c>
    </row>
    <row r="30" spans="1:6" ht="12.75">
      <c r="A30" s="62"/>
      <c r="B30" s="59" t="s">
        <v>95</v>
      </c>
      <c r="C30" s="62"/>
      <c r="D30" s="62"/>
      <c r="E30" s="76"/>
      <c r="F30" s="76" t="s">
        <v>10</v>
      </c>
    </row>
    <row r="31" spans="1:6" ht="14.25">
      <c r="A31" s="62" t="s">
        <v>64</v>
      </c>
      <c r="B31" s="60" t="s">
        <v>96</v>
      </c>
      <c r="C31" s="66" t="s">
        <v>126</v>
      </c>
      <c r="D31" s="62">
        <v>73</v>
      </c>
      <c r="E31" s="76">
        <v>61</v>
      </c>
      <c r="F31" s="76">
        <f t="shared" si="0"/>
        <v>4453</v>
      </c>
    </row>
    <row r="32" spans="1:6" ht="12.75">
      <c r="A32" s="62"/>
      <c r="B32" s="59" t="s">
        <v>97</v>
      </c>
      <c r="C32" s="62"/>
      <c r="D32" s="62"/>
      <c r="E32" s="71"/>
      <c r="F32" s="76"/>
    </row>
    <row r="33" spans="1:6" ht="76.5">
      <c r="A33" s="62" t="s">
        <v>65</v>
      </c>
      <c r="B33" s="60" t="s">
        <v>98</v>
      </c>
      <c r="C33" s="66" t="s">
        <v>83</v>
      </c>
      <c r="D33" s="62">
        <v>4</v>
      </c>
      <c r="E33" s="76">
        <v>38000</v>
      </c>
      <c r="F33" s="76">
        <f t="shared" si="0"/>
        <v>152000</v>
      </c>
    </row>
    <row r="34" spans="1:6" ht="38.25">
      <c r="A34" s="62"/>
      <c r="B34" s="69" t="s">
        <v>131</v>
      </c>
      <c r="C34" s="62"/>
      <c r="D34" s="62"/>
      <c r="E34" s="78"/>
      <c r="F34" s="76"/>
    </row>
    <row r="35" spans="1:6" ht="12.75">
      <c r="A35" s="64" t="s">
        <v>99</v>
      </c>
      <c r="B35" s="65" t="s">
        <v>100</v>
      </c>
      <c r="C35" s="66" t="s">
        <v>83</v>
      </c>
      <c r="D35" s="64">
        <v>1</v>
      </c>
      <c r="E35" s="78">
        <v>24000</v>
      </c>
      <c r="F35" s="76">
        <f t="shared" si="0"/>
        <v>24000</v>
      </c>
    </row>
    <row r="36" spans="1:6" ht="45">
      <c r="A36" s="63"/>
      <c r="B36" s="70" t="s">
        <v>52</v>
      </c>
      <c r="C36" s="64"/>
      <c r="D36" s="64"/>
      <c r="E36" s="78"/>
      <c r="F36" s="73">
        <v>5000</v>
      </c>
    </row>
    <row r="37" spans="1:6" ht="12.75" customHeight="1">
      <c r="A37" s="114" t="s">
        <v>53</v>
      </c>
      <c r="B37" s="115"/>
      <c r="C37" s="115"/>
      <c r="D37" s="115"/>
      <c r="E37" s="116"/>
      <c r="F37" s="74">
        <f>SUM(F13:F36)</f>
        <v>597054</v>
      </c>
    </row>
    <row r="38" spans="1:6" ht="12.75" customHeight="1">
      <c r="A38" s="114" t="s">
        <v>54</v>
      </c>
      <c r="B38" s="115"/>
      <c r="C38" s="115"/>
      <c r="D38" s="115"/>
      <c r="E38" s="116"/>
      <c r="F38" s="74">
        <f>+F37*15%</f>
        <v>89558.09999999999</v>
      </c>
    </row>
    <row r="39" spans="1:6" ht="12.75" customHeight="1">
      <c r="A39" s="121" t="s">
        <v>55</v>
      </c>
      <c r="B39" s="122"/>
      <c r="C39" s="122"/>
      <c r="D39" s="122"/>
      <c r="E39" s="123"/>
      <c r="F39" s="77">
        <f>SUM(F37:F38)</f>
        <v>686612.1</v>
      </c>
    </row>
    <row r="41" spans="1:6" ht="12.75">
      <c r="A41" s="117" t="s">
        <v>138</v>
      </c>
      <c r="B41" s="117"/>
      <c r="C41" s="117"/>
      <c r="D41" s="117"/>
      <c r="E41" s="117"/>
      <c r="F41" s="117"/>
    </row>
    <row r="42" spans="1:6" ht="12.75">
      <c r="A42" s="124" t="s">
        <v>132</v>
      </c>
      <c r="B42" s="125"/>
      <c r="C42" s="125"/>
      <c r="D42" s="125"/>
      <c r="E42" s="125"/>
      <c r="F42" s="126"/>
    </row>
    <row r="43" spans="1:6" ht="12.75">
      <c r="A43" s="58" t="s">
        <v>57</v>
      </c>
      <c r="B43" s="59"/>
      <c r="C43" s="58" t="s">
        <v>80</v>
      </c>
      <c r="D43" s="58" t="s">
        <v>133</v>
      </c>
      <c r="E43" s="71" t="s">
        <v>84</v>
      </c>
      <c r="F43" s="72" t="s">
        <v>85</v>
      </c>
    </row>
    <row r="44" spans="1:6" ht="12.75">
      <c r="A44" s="58" t="s">
        <v>58</v>
      </c>
      <c r="B44" s="118" t="s">
        <v>66</v>
      </c>
      <c r="C44" s="119"/>
      <c r="D44" s="120"/>
      <c r="E44" s="71"/>
      <c r="F44" s="72"/>
    </row>
    <row r="45" spans="1:6" ht="12.75">
      <c r="A45" s="118" t="s">
        <v>67</v>
      </c>
      <c r="B45" s="119"/>
      <c r="C45" s="119"/>
      <c r="D45" s="120"/>
      <c r="E45" s="71"/>
      <c r="F45" s="72"/>
    </row>
    <row r="46" spans="1:6" ht="12.75">
      <c r="A46" s="111" t="s">
        <v>128</v>
      </c>
      <c r="B46" s="112"/>
      <c r="C46" s="112"/>
      <c r="D46" s="113"/>
      <c r="E46" s="71"/>
      <c r="F46" s="72"/>
    </row>
    <row r="47" spans="1:6" ht="12.75">
      <c r="A47" s="111" t="s">
        <v>68</v>
      </c>
      <c r="B47" s="112"/>
      <c r="C47" s="112"/>
      <c r="D47" s="113"/>
      <c r="E47" s="71"/>
      <c r="F47" s="72"/>
    </row>
    <row r="48" spans="1:6" ht="12.75">
      <c r="A48" s="111" t="s">
        <v>69</v>
      </c>
      <c r="B48" s="112"/>
      <c r="C48" s="112"/>
      <c r="D48" s="113"/>
      <c r="E48" s="71"/>
      <c r="F48" s="72"/>
    </row>
    <row r="49" spans="1:6" ht="12.75">
      <c r="A49" s="111" t="s">
        <v>70</v>
      </c>
      <c r="B49" s="112"/>
      <c r="C49" s="112"/>
      <c r="D49" s="113"/>
      <c r="E49" s="71"/>
      <c r="F49" s="72"/>
    </row>
    <row r="50" spans="1:6" ht="12.75">
      <c r="A50" s="111" t="s">
        <v>71</v>
      </c>
      <c r="B50" s="112"/>
      <c r="C50" s="112"/>
      <c r="D50" s="113"/>
      <c r="E50" s="71"/>
      <c r="F50" s="72"/>
    </row>
    <row r="51" spans="1:6" ht="12.75">
      <c r="A51" s="111" t="s">
        <v>72</v>
      </c>
      <c r="B51" s="112"/>
      <c r="C51" s="112"/>
      <c r="D51" s="113"/>
      <c r="E51" s="71"/>
      <c r="F51" s="72"/>
    </row>
    <row r="52" spans="1:6" ht="12.75">
      <c r="A52" s="61"/>
      <c r="B52" s="59" t="s">
        <v>73</v>
      </c>
      <c r="C52" s="58"/>
      <c r="D52" s="58"/>
      <c r="E52" s="71"/>
      <c r="F52" s="72"/>
    </row>
    <row r="53" spans="1:6" ht="12.75">
      <c r="A53" s="62" t="s">
        <v>59</v>
      </c>
      <c r="B53" s="60" t="s">
        <v>74</v>
      </c>
      <c r="C53" s="62" t="s">
        <v>81</v>
      </c>
      <c r="D53" s="62">
        <v>1</v>
      </c>
      <c r="E53" s="76">
        <v>7120</v>
      </c>
      <c r="F53" s="76">
        <f aca="true" t="shared" si="1" ref="F53:F58">+D53*E53</f>
        <v>7120</v>
      </c>
    </row>
    <row r="54" spans="1:6" ht="12.75">
      <c r="A54" s="62" t="s">
        <v>60</v>
      </c>
      <c r="B54" s="60" t="s">
        <v>75</v>
      </c>
      <c r="C54" s="62" t="s">
        <v>81</v>
      </c>
      <c r="D54" s="62">
        <v>1</v>
      </c>
      <c r="E54" s="76">
        <v>1000</v>
      </c>
      <c r="F54" s="76">
        <f t="shared" si="1"/>
        <v>1000</v>
      </c>
    </row>
    <row r="55" spans="1:6" ht="12.75">
      <c r="A55" s="62" t="s">
        <v>61</v>
      </c>
      <c r="B55" s="60" t="s">
        <v>76</v>
      </c>
      <c r="C55" s="62" t="s">
        <v>81</v>
      </c>
      <c r="D55" s="62">
        <v>1</v>
      </c>
      <c r="E55" s="76">
        <v>3600</v>
      </c>
      <c r="F55" s="76">
        <f t="shared" si="1"/>
        <v>3600</v>
      </c>
    </row>
    <row r="56" spans="1:6" ht="12.75">
      <c r="A56" s="62" t="s">
        <v>62</v>
      </c>
      <c r="B56" s="60" t="s">
        <v>77</v>
      </c>
      <c r="C56" s="62" t="s">
        <v>81</v>
      </c>
      <c r="D56" s="62">
        <v>1</v>
      </c>
      <c r="E56" s="76">
        <v>1500</v>
      </c>
      <c r="F56" s="76">
        <f t="shared" si="1"/>
        <v>1500</v>
      </c>
    </row>
    <row r="57" spans="1:6" ht="12.75">
      <c r="A57" s="62" t="s">
        <v>63</v>
      </c>
      <c r="B57" s="60" t="s">
        <v>78</v>
      </c>
      <c r="C57" s="62" t="s">
        <v>81</v>
      </c>
      <c r="D57" s="62">
        <v>1</v>
      </c>
      <c r="E57" s="76">
        <v>2000</v>
      </c>
      <c r="F57" s="76">
        <f t="shared" si="1"/>
        <v>2000</v>
      </c>
    </row>
    <row r="58" spans="1:6" ht="12.75">
      <c r="A58" s="62" t="s">
        <v>64</v>
      </c>
      <c r="B58" s="60" t="s">
        <v>79</v>
      </c>
      <c r="C58" s="62" t="s">
        <v>82</v>
      </c>
      <c r="D58" s="62">
        <v>8</v>
      </c>
      <c r="E58" s="76">
        <v>202.5</v>
      </c>
      <c r="F58" s="76">
        <f t="shared" si="1"/>
        <v>1620</v>
      </c>
    </row>
    <row r="59" spans="1:6" ht="25.5">
      <c r="A59" s="62"/>
      <c r="B59" s="67" t="s">
        <v>129</v>
      </c>
      <c r="C59" s="62"/>
      <c r="D59" s="62"/>
      <c r="E59" s="76"/>
      <c r="F59" s="76"/>
    </row>
    <row r="60" spans="1:6" ht="51">
      <c r="A60" s="62" t="s">
        <v>65</v>
      </c>
      <c r="B60" s="65" t="s">
        <v>130</v>
      </c>
      <c r="C60" s="62" t="s">
        <v>83</v>
      </c>
      <c r="D60" s="62">
        <v>52</v>
      </c>
      <c r="E60" s="76">
        <v>1780</v>
      </c>
      <c r="F60" s="76">
        <f>+D60*E60</f>
        <v>92560</v>
      </c>
    </row>
    <row r="61" spans="1:6" ht="12.75">
      <c r="A61" s="58"/>
      <c r="B61" s="68" t="s">
        <v>87</v>
      </c>
      <c r="C61" s="58"/>
      <c r="D61" s="58"/>
      <c r="E61" s="71"/>
      <c r="F61" s="76"/>
    </row>
    <row r="62" spans="1:6" ht="63.75">
      <c r="A62" s="62" t="s">
        <v>59</v>
      </c>
      <c r="B62" s="60" t="s">
        <v>86</v>
      </c>
      <c r="C62" s="66" t="s">
        <v>126</v>
      </c>
      <c r="D62" s="62">
        <v>73</v>
      </c>
      <c r="E62" s="76">
        <v>107.33</v>
      </c>
      <c r="F62" s="76">
        <f>+D62*E62</f>
        <v>7835.09</v>
      </c>
    </row>
    <row r="63" spans="1:6" ht="12.75">
      <c r="A63" s="62"/>
      <c r="B63" s="59" t="s">
        <v>88</v>
      </c>
      <c r="C63" s="58"/>
      <c r="D63" s="58"/>
      <c r="E63" s="76"/>
      <c r="F63" s="76"/>
    </row>
    <row r="64" spans="1:6" ht="12.75">
      <c r="A64" s="62"/>
      <c r="B64" s="59" t="s">
        <v>89</v>
      </c>
      <c r="C64" s="58"/>
      <c r="D64" s="58"/>
      <c r="E64" s="76"/>
      <c r="F64" s="76"/>
    </row>
    <row r="65" spans="1:6" ht="14.25">
      <c r="A65" s="62" t="s">
        <v>60</v>
      </c>
      <c r="B65" s="60" t="s">
        <v>90</v>
      </c>
      <c r="C65" s="66" t="s">
        <v>127</v>
      </c>
      <c r="D65" s="62">
        <v>7</v>
      </c>
      <c r="E65" s="76">
        <v>2224</v>
      </c>
      <c r="F65" s="76">
        <f>+D65*E65</f>
        <v>15568</v>
      </c>
    </row>
    <row r="66" spans="1:6" ht="14.25">
      <c r="A66" s="62" t="s">
        <v>61</v>
      </c>
      <c r="B66" s="60" t="s">
        <v>91</v>
      </c>
      <c r="C66" s="66" t="s">
        <v>126</v>
      </c>
      <c r="D66" s="62">
        <v>73</v>
      </c>
      <c r="E66" s="76">
        <v>31.27</v>
      </c>
      <c r="F66" s="76">
        <f>+D66*E66</f>
        <v>2282.71</v>
      </c>
    </row>
    <row r="67" spans="1:6" ht="12.75">
      <c r="A67" s="62" t="s">
        <v>62</v>
      </c>
      <c r="B67" s="60" t="s">
        <v>92</v>
      </c>
      <c r="C67" s="62" t="s">
        <v>101</v>
      </c>
      <c r="D67" s="62">
        <v>37</v>
      </c>
      <c r="E67" s="76">
        <v>27.41</v>
      </c>
      <c r="F67" s="76">
        <f>+D67*E67</f>
        <v>1014.17</v>
      </c>
    </row>
    <row r="68" spans="1:6" ht="12.75">
      <c r="A68" s="62"/>
      <c r="B68" s="59" t="s">
        <v>93</v>
      </c>
      <c r="C68" s="62"/>
      <c r="D68" s="62"/>
      <c r="E68" s="76"/>
      <c r="F68" s="76"/>
    </row>
    <row r="69" spans="1:6" ht="25.5">
      <c r="A69" s="62" t="s">
        <v>63</v>
      </c>
      <c r="B69" s="60" t="s">
        <v>94</v>
      </c>
      <c r="C69" s="66" t="s">
        <v>101</v>
      </c>
      <c r="D69" s="62">
        <v>48</v>
      </c>
      <c r="E69" s="76">
        <v>68</v>
      </c>
      <c r="F69" s="76">
        <f>+D69*E69</f>
        <v>3264</v>
      </c>
    </row>
    <row r="70" spans="1:6" ht="12.75">
      <c r="A70" s="62"/>
      <c r="B70" s="59" t="s">
        <v>95</v>
      </c>
      <c r="C70" s="62"/>
      <c r="D70" s="62"/>
      <c r="E70" s="76"/>
      <c r="F70" s="76" t="s">
        <v>10</v>
      </c>
    </row>
    <row r="71" spans="1:6" ht="14.25">
      <c r="A71" s="62" t="s">
        <v>64</v>
      </c>
      <c r="B71" s="60" t="s">
        <v>96</v>
      </c>
      <c r="C71" s="66" t="s">
        <v>126</v>
      </c>
      <c r="D71" s="62">
        <v>73</v>
      </c>
      <c r="E71" s="76">
        <v>125</v>
      </c>
      <c r="F71" s="76">
        <f>+D71*E71</f>
        <v>9125</v>
      </c>
    </row>
    <row r="72" spans="1:6" ht="12.75">
      <c r="A72" s="62"/>
      <c r="B72" s="59" t="s">
        <v>97</v>
      </c>
      <c r="C72" s="62"/>
      <c r="D72" s="62"/>
      <c r="E72" s="71"/>
      <c r="F72" s="76"/>
    </row>
    <row r="73" spans="1:6" ht="76.5">
      <c r="A73" s="62" t="s">
        <v>65</v>
      </c>
      <c r="B73" s="60" t="s">
        <v>98</v>
      </c>
      <c r="C73" s="66" t="s">
        <v>83</v>
      </c>
      <c r="D73" s="62">
        <v>4</v>
      </c>
      <c r="E73" s="76">
        <v>46800</v>
      </c>
      <c r="F73" s="76">
        <f>+D73*E73</f>
        <v>187200</v>
      </c>
    </row>
    <row r="74" spans="1:6" ht="38.25">
      <c r="A74" s="62"/>
      <c r="B74" s="69" t="s">
        <v>131</v>
      </c>
      <c r="C74" s="62"/>
      <c r="D74" s="62"/>
      <c r="E74" s="78"/>
      <c r="F74" s="76"/>
    </row>
    <row r="75" spans="1:6" ht="12.75">
      <c r="A75" s="64" t="s">
        <v>99</v>
      </c>
      <c r="B75" s="65" t="s">
        <v>100</v>
      </c>
      <c r="C75" s="66" t="s">
        <v>83</v>
      </c>
      <c r="D75" s="64">
        <v>1</v>
      </c>
      <c r="E75" s="78">
        <v>34631.26</v>
      </c>
      <c r="F75" s="76">
        <f>+D75*E75</f>
        <v>34631.26</v>
      </c>
    </row>
    <row r="76" spans="1:6" ht="45">
      <c r="A76" s="63"/>
      <c r="B76" s="70" t="s">
        <v>52</v>
      </c>
      <c r="C76" s="64"/>
      <c r="D76" s="64"/>
      <c r="E76" s="78"/>
      <c r="F76" s="73">
        <v>5000</v>
      </c>
    </row>
    <row r="77" spans="1:6" ht="15">
      <c r="A77" s="114" t="s">
        <v>53</v>
      </c>
      <c r="B77" s="115"/>
      <c r="C77" s="115"/>
      <c r="D77" s="115"/>
      <c r="E77" s="116"/>
      <c r="F77" s="74">
        <f>SUM(F53:F76)</f>
        <v>375320.23</v>
      </c>
    </row>
    <row r="78" spans="1:6" ht="15">
      <c r="A78" s="114" t="s">
        <v>54</v>
      </c>
      <c r="B78" s="115"/>
      <c r="C78" s="115"/>
      <c r="D78" s="115"/>
      <c r="E78" s="116"/>
      <c r="F78" s="74">
        <v>0</v>
      </c>
    </row>
    <row r="79" spans="1:6" ht="15">
      <c r="A79" s="121" t="s">
        <v>55</v>
      </c>
      <c r="B79" s="122"/>
      <c r="C79" s="122"/>
      <c r="D79" s="122"/>
      <c r="E79" s="123"/>
      <c r="F79" s="77">
        <f>SUM(F77:F78)</f>
        <v>375320.23</v>
      </c>
    </row>
    <row r="81" spans="1:6" ht="12.75">
      <c r="A81" s="117" t="s">
        <v>139</v>
      </c>
      <c r="B81" s="117"/>
      <c r="C81" s="117"/>
      <c r="D81" s="117"/>
      <c r="E81" s="117"/>
      <c r="F81" s="117"/>
    </row>
    <row r="82" spans="1:6" ht="12.75">
      <c r="A82" s="124" t="s">
        <v>132</v>
      </c>
      <c r="B82" s="125"/>
      <c r="C82" s="125"/>
      <c r="D82" s="125"/>
      <c r="E82" s="125"/>
      <c r="F82" s="126"/>
    </row>
    <row r="83" spans="1:6" ht="12.75">
      <c r="A83" s="58" t="s">
        <v>57</v>
      </c>
      <c r="B83" s="59"/>
      <c r="C83" s="58" t="s">
        <v>80</v>
      </c>
      <c r="D83" s="58" t="s">
        <v>133</v>
      </c>
      <c r="E83" s="71" t="s">
        <v>84</v>
      </c>
      <c r="F83" s="72" t="s">
        <v>85</v>
      </c>
    </row>
    <row r="84" spans="1:6" ht="12.75">
      <c r="A84" s="58" t="s">
        <v>58</v>
      </c>
      <c r="B84" s="118" t="s">
        <v>66</v>
      </c>
      <c r="C84" s="119"/>
      <c r="D84" s="120"/>
      <c r="E84" s="71"/>
      <c r="F84" s="72"/>
    </row>
    <row r="85" spans="1:6" ht="12.75">
      <c r="A85" s="118" t="s">
        <v>67</v>
      </c>
      <c r="B85" s="119"/>
      <c r="C85" s="119"/>
      <c r="D85" s="120"/>
      <c r="E85" s="71"/>
      <c r="F85" s="72"/>
    </row>
    <row r="86" spans="1:6" ht="12.75">
      <c r="A86" s="111" t="s">
        <v>128</v>
      </c>
      <c r="B86" s="112"/>
      <c r="C86" s="112"/>
      <c r="D86" s="113"/>
      <c r="E86" s="71"/>
      <c r="F86" s="72"/>
    </row>
    <row r="87" spans="1:6" ht="12.75">
      <c r="A87" s="111" t="s">
        <v>68</v>
      </c>
      <c r="B87" s="112"/>
      <c r="C87" s="112"/>
      <c r="D87" s="113"/>
      <c r="E87" s="71"/>
      <c r="F87" s="72"/>
    </row>
    <row r="88" spans="1:6" ht="12.75">
      <c r="A88" s="111" t="s">
        <v>69</v>
      </c>
      <c r="B88" s="112"/>
      <c r="C88" s="112"/>
      <c r="D88" s="113"/>
      <c r="E88" s="71"/>
      <c r="F88" s="72"/>
    </row>
    <row r="89" spans="1:6" ht="12.75">
      <c r="A89" s="111" t="s">
        <v>70</v>
      </c>
      <c r="B89" s="112"/>
      <c r="C89" s="112"/>
      <c r="D89" s="113"/>
      <c r="E89" s="71"/>
      <c r="F89" s="72"/>
    </row>
    <row r="90" spans="1:6" ht="12.75">
      <c r="A90" s="111" t="s">
        <v>71</v>
      </c>
      <c r="B90" s="112"/>
      <c r="C90" s="112"/>
      <c r="D90" s="113"/>
      <c r="E90" s="71"/>
      <c r="F90" s="72"/>
    </row>
    <row r="91" spans="1:6" ht="12.75">
      <c r="A91" s="111" t="s">
        <v>72</v>
      </c>
      <c r="B91" s="112"/>
      <c r="C91" s="112"/>
      <c r="D91" s="113"/>
      <c r="E91" s="71"/>
      <c r="F91" s="72"/>
    </row>
    <row r="92" spans="1:6" ht="12.75">
      <c r="A92" s="61"/>
      <c r="B92" s="59" t="s">
        <v>73</v>
      </c>
      <c r="C92" s="58"/>
      <c r="D92" s="58"/>
      <c r="E92" s="71"/>
      <c r="F92" s="72"/>
    </row>
    <row r="93" spans="1:6" ht="12.75">
      <c r="A93" s="62" t="s">
        <v>59</v>
      </c>
      <c r="B93" s="60" t="s">
        <v>74</v>
      </c>
      <c r="C93" s="62" t="s">
        <v>81</v>
      </c>
      <c r="D93" s="62">
        <v>1</v>
      </c>
      <c r="E93" s="76">
        <v>1500</v>
      </c>
      <c r="F93" s="76">
        <f aca="true" t="shared" si="2" ref="F93:F98">+D93*E93</f>
        <v>1500</v>
      </c>
    </row>
    <row r="94" spans="1:6" ht="12.75">
      <c r="A94" s="62" t="s">
        <v>60</v>
      </c>
      <c r="B94" s="60" t="s">
        <v>75</v>
      </c>
      <c r="C94" s="62" t="s">
        <v>81</v>
      </c>
      <c r="D94" s="62">
        <v>1</v>
      </c>
      <c r="E94" s="76">
        <v>1500</v>
      </c>
      <c r="F94" s="76">
        <f t="shared" si="2"/>
        <v>1500</v>
      </c>
    </row>
    <row r="95" spans="1:6" ht="12.75">
      <c r="A95" s="62" t="s">
        <v>61</v>
      </c>
      <c r="B95" s="60" t="s">
        <v>76</v>
      </c>
      <c r="C95" s="62" t="s">
        <v>81</v>
      </c>
      <c r="D95" s="62">
        <v>1</v>
      </c>
      <c r="E95" s="76">
        <v>3000</v>
      </c>
      <c r="F95" s="76">
        <f t="shared" si="2"/>
        <v>3000</v>
      </c>
    </row>
    <row r="96" spans="1:6" ht="12.75">
      <c r="A96" s="62" t="s">
        <v>62</v>
      </c>
      <c r="B96" s="60" t="s">
        <v>77</v>
      </c>
      <c r="C96" s="62" t="s">
        <v>81</v>
      </c>
      <c r="D96" s="62">
        <v>1</v>
      </c>
      <c r="E96" s="76">
        <v>1500</v>
      </c>
      <c r="F96" s="76">
        <f t="shared" si="2"/>
        <v>1500</v>
      </c>
    </row>
    <row r="97" spans="1:6" ht="12.75">
      <c r="A97" s="62" t="s">
        <v>63</v>
      </c>
      <c r="B97" s="60" t="s">
        <v>78</v>
      </c>
      <c r="C97" s="62" t="s">
        <v>81</v>
      </c>
      <c r="D97" s="62">
        <v>1</v>
      </c>
      <c r="E97" s="76">
        <v>3500</v>
      </c>
      <c r="F97" s="76">
        <f t="shared" si="2"/>
        <v>3500</v>
      </c>
    </row>
    <row r="98" spans="1:6" ht="12.75">
      <c r="A98" s="62" t="s">
        <v>64</v>
      </c>
      <c r="B98" s="60" t="s">
        <v>79</v>
      </c>
      <c r="C98" s="62" t="s">
        <v>82</v>
      </c>
      <c r="D98" s="62">
        <v>8</v>
      </c>
      <c r="E98" s="76">
        <v>250</v>
      </c>
      <c r="F98" s="76">
        <f t="shared" si="2"/>
        <v>2000</v>
      </c>
    </row>
    <row r="99" spans="1:6" ht="25.5">
      <c r="A99" s="62"/>
      <c r="B99" s="67" t="s">
        <v>129</v>
      </c>
      <c r="C99" s="62"/>
      <c r="D99" s="62"/>
      <c r="E99" s="76"/>
      <c r="F99" s="76"/>
    </row>
    <row r="100" spans="1:6" ht="51">
      <c r="A100" s="62" t="s">
        <v>65</v>
      </c>
      <c r="B100" s="65" t="s">
        <v>130</v>
      </c>
      <c r="C100" s="62" t="s">
        <v>83</v>
      </c>
      <c r="D100" s="62">
        <v>52</v>
      </c>
      <c r="E100" s="76">
        <v>3980</v>
      </c>
      <c r="F100" s="76">
        <f>+D100*E100</f>
        <v>206960</v>
      </c>
    </row>
    <row r="101" spans="1:6" ht="12.75">
      <c r="A101" s="58"/>
      <c r="B101" s="68" t="s">
        <v>87</v>
      </c>
      <c r="C101" s="58"/>
      <c r="D101" s="58"/>
      <c r="E101" s="71"/>
      <c r="F101" s="76"/>
    </row>
    <row r="102" spans="1:6" ht="63.75">
      <c r="A102" s="62" t="s">
        <v>59</v>
      </c>
      <c r="B102" s="60" t="s">
        <v>86</v>
      </c>
      <c r="C102" s="66" t="s">
        <v>126</v>
      </c>
      <c r="D102" s="62">
        <v>73</v>
      </c>
      <c r="E102" s="76">
        <v>75</v>
      </c>
      <c r="F102" s="76">
        <f>+D102*E102</f>
        <v>5475</v>
      </c>
    </row>
    <row r="103" spans="1:6" ht="12.75">
      <c r="A103" s="62"/>
      <c r="B103" s="59" t="s">
        <v>88</v>
      </c>
      <c r="C103" s="58"/>
      <c r="D103" s="58"/>
      <c r="E103" s="76"/>
      <c r="F103" s="76"/>
    </row>
    <row r="104" spans="1:6" ht="12.75">
      <c r="A104" s="62"/>
      <c r="B104" s="59" t="s">
        <v>89</v>
      </c>
      <c r="C104" s="58"/>
      <c r="D104" s="58"/>
      <c r="E104" s="76"/>
      <c r="F104" s="76"/>
    </row>
    <row r="105" spans="1:6" ht="14.25">
      <c r="A105" s="62" t="s">
        <v>60</v>
      </c>
      <c r="B105" s="60" t="s">
        <v>90</v>
      </c>
      <c r="C105" s="66" t="s">
        <v>127</v>
      </c>
      <c r="D105" s="62">
        <v>7</v>
      </c>
      <c r="E105" s="76">
        <v>2500</v>
      </c>
      <c r="F105" s="76">
        <f>+D105*E105</f>
        <v>17500</v>
      </c>
    </row>
    <row r="106" spans="1:6" ht="14.25">
      <c r="A106" s="62" t="s">
        <v>61</v>
      </c>
      <c r="B106" s="60" t="s">
        <v>91</v>
      </c>
      <c r="C106" s="66" t="s">
        <v>126</v>
      </c>
      <c r="D106" s="62">
        <v>73</v>
      </c>
      <c r="E106" s="76">
        <v>45</v>
      </c>
      <c r="F106" s="76">
        <f>+D106*E106</f>
        <v>3285</v>
      </c>
    </row>
    <row r="107" spans="1:6" ht="12.75">
      <c r="A107" s="62" t="s">
        <v>62</v>
      </c>
      <c r="B107" s="60" t="s">
        <v>92</v>
      </c>
      <c r="C107" s="62" t="s">
        <v>101</v>
      </c>
      <c r="D107" s="62">
        <v>37</v>
      </c>
      <c r="E107" s="76">
        <v>95</v>
      </c>
      <c r="F107" s="76">
        <f>+D107*E107</f>
        <v>3515</v>
      </c>
    </row>
    <row r="108" spans="1:6" ht="12.75">
      <c r="A108" s="62"/>
      <c r="B108" s="59" t="s">
        <v>93</v>
      </c>
      <c r="C108" s="62"/>
      <c r="D108" s="62"/>
      <c r="E108" s="76"/>
      <c r="F108" s="76"/>
    </row>
    <row r="109" spans="1:6" ht="25.5">
      <c r="A109" s="62" t="s">
        <v>63</v>
      </c>
      <c r="B109" s="60" t="s">
        <v>94</v>
      </c>
      <c r="C109" s="66" t="s">
        <v>101</v>
      </c>
      <c r="D109" s="62">
        <v>48</v>
      </c>
      <c r="E109" s="76">
        <v>100</v>
      </c>
      <c r="F109" s="76">
        <f>+D109*E109</f>
        <v>4800</v>
      </c>
    </row>
    <row r="110" spans="1:6" ht="12.75">
      <c r="A110" s="62"/>
      <c r="B110" s="59" t="s">
        <v>95</v>
      </c>
      <c r="C110" s="62"/>
      <c r="D110" s="62"/>
      <c r="E110" s="76"/>
      <c r="F110" s="76" t="s">
        <v>10</v>
      </c>
    </row>
    <row r="111" spans="1:6" ht="14.25">
      <c r="A111" s="62" t="s">
        <v>64</v>
      </c>
      <c r="B111" s="60" t="s">
        <v>96</v>
      </c>
      <c r="C111" s="66" t="s">
        <v>126</v>
      </c>
      <c r="D111" s="62">
        <v>73</v>
      </c>
      <c r="E111" s="76">
        <v>195</v>
      </c>
      <c r="F111" s="76">
        <f>+D111*E111</f>
        <v>14235</v>
      </c>
    </row>
    <row r="112" spans="1:6" ht="12.75">
      <c r="A112" s="62"/>
      <c r="B112" s="59" t="s">
        <v>97</v>
      </c>
      <c r="C112" s="62"/>
      <c r="D112" s="62"/>
      <c r="E112" s="71"/>
      <c r="F112" s="76"/>
    </row>
    <row r="113" spans="1:6" ht="76.5">
      <c r="A113" s="62" t="s">
        <v>65</v>
      </c>
      <c r="B113" s="60" t="s">
        <v>98</v>
      </c>
      <c r="C113" s="66" t="s">
        <v>83</v>
      </c>
      <c r="D113" s="62">
        <v>4</v>
      </c>
      <c r="E113" s="76">
        <v>44975</v>
      </c>
      <c r="F113" s="76">
        <f>+D113*E113</f>
        <v>179900</v>
      </c>
    </row>
    <row r="114" spans="1:6" ht="38.25">
      <c r="A114" s="62"/>
      <c r="B114" s="69" t="s">
        <v>131</v>
      </c>
      <c r="C114" s="62"/>
      <c r="D114" s="62"/>
      <c r="E114" s="78"/>
      <c r="F114" s="76"/>
    </row>
    <row r="115" spans="1:6" ht="12.75">
      <c r="A115" s="64" t="s">
        <v>99</v>
      </c>
      <c r="B115" s="65" t="s">
        <v>100</v>
      </c>
      <c r="C115" s="66" t="s">
        <v>83</v>
      </c>
      <c r="D115" s="64">
        <v>1</v>
      </c>
      <c r="E115" s="78">
        <v>49950</v>
      </c>
      <c r="F115" s="76">
        <f>+D115*E115</f>
        <v>49950</v>
      </c>
    </row>
    <row r="116" spans="1:6" ht="45">
      <c r="A116" s="63"/>
      <c r="B116" s="70" t="s">
        <v>52</v>
      </c>
      <c r="C116" s="64"/>
      <c r="D116" s="64"/>
      <c r="E116" s="78"/>
      <c r="F116" s="73">
        <v>5000</v>
      </c>
    </row>
    <row r="117" spans="1:6" ht="15">
      <c r="A117" s="114" t="s">
        <v>53</v>
      </c>
      <c r="B117" s="115"/>
      <c r="C117" s="115"/>
      <c r="D117" s="115"/>
      <c r="E117" s="116"/>
      <c r="F117" s="74">
        <f>SUM(F93:F116)</f>
        <v>503620</v>
      </c>
    </row>
    <row r="118" spans="1:6" ht="15">
      <c r="A118" s="114" t="s">
        <v>54</v>
      </c>
      <c r="B118" s="115"/>
      <c r="C118" s="115"/>
      <c r="D118" s="115"/>
      <c r="E118" s="116"/>
      <c r="F118" s="74">
        <f>+F117*15%</f>
        <v>75543</v>
      </c>
    </row>
    <row r="119" spans="1:6" ht="15">
      <c r="A119" s="121" t="s">
        <v>55</v>
      </c>
      <c r="B119" s="122"/>
      <c r="C119" s="122"/>
      <c r="D119" s="122"/>
      <c r="E119" s="123"/>
      <c r="F119" s="77">
        <f>SUM(F117:F118)</f>
        <v>579163</v>
      </c>
    </row>
    <row r="121" spans="1:6" ht="12.75">
      <c r="A121" s="117" t="s">
        <v>140</v>
      </c>
      <c r="B121" s="117"/>
      <c r="C121" s="117"/>
      <c r="D121" s="117"/>
      <c r="E121" s="117"/>
      <c r="F121" s="117"/>
    </row>
    <row r="122" spans="1:6" ht="12.75">
      <c r="A122" s="124" t="s">
        <v>132</v>
      </c>
      <c r="B122" s="125"/>
      <c r="C122" s="125"/>
      <c r="D122" s="125"/>
      <c r="E122" s="125"/>
      <c r="F122" s="126"/>
    </row>
    <row r="123" spans="1:6" ht="12.75">
      <c r="A123" s="58" t="s">
        <v>57</v>
      </c>
      <c r="B123" s="59"/>
      <c r="C123" s="58" t="s">
        <v>80</v>
      </c>
      <c r="D123" s="58" t="s">
        <v>133</v>
      </c>
      <c r="E123" s="71" t="s">
        <v>84</v>
      </c>
      <c r="F123" s="72" t="s">
        <v>85</v>
      </c>
    </row>
    <row r="124" spans="1:6" ht="12.75">
      <c r="A124" s="58" t="s">
        <v>58</v>
      </c>
      <c r="B124" s="118" t="s">
        <v>66</v>
      </c>
      <c r="C124" s="119"/>
      <c r="D124" s="120"/>
      <c r="E124" s="71"/>
      <c r="F124" s="72"/>
    </row>
    <row r="125" spans="1:6" ht="12.75">
      <c r="A125" s="118" t="s">
        <v>67</v>
      </c>
      <c r="B125" s="119"/>
      <c r="C125" s="119"/>
      <c r="D125" s="120"/>
      <c r="E125" s="71"/>
      <c r="F125" s="72"/>
    </row>
    <row r="126" spans="1:6" ht="12.75">
      <c r="A126" s="111" t="s">
        <v>128</v>
      </c>
      <c r="B126" s="112"/>
      <c r="C126" s="112"/>
      <c r="D126" s="113"/>
      <c r="E126" s="71"/>
      <c r="F126" s="72"/>
    </row>
    <row r="127" spans="1:6" ht="12.75">
      <c r="A127" s="111" t="s">
        <v>68</v>
      </c>
      <c r="B127" s="112"/>
      <c r="C127" s="112"/>
      <c r="D127" s="113"/>
      <c r="E127" s="71"/>
      <c r="F127" s="72"/>
    </row>
    <row r="128" spans="1:6" ht="12.75">
      <c r="A128" s="111" t="s">
        <v>69</v>
      </c>
      <c r="B128" s="112"/>
      <c r="C128" s="112"/>
      <c r="D128" s="113"/>
      <c r="E128" s="71"/>
      <c r="F128" s="72"/>
    </row>
    <row r="129" spans="1:6" ht="12.75">
      <c r="A129" s="111" t="s">
        <v>70</v>
      </c>
      <c r="B129" s="112"/>
      <c r="C129" s="112"/>
      <c r="D129" s="113"/>
      <c r="E129" s="71"/>
      <c r="F129" s="72"/>
    </row>
    <row r="130" spans="1:6" ht="12.75">
      <c r="A130" s="111" t="s">
        <v>71</v>
      </c>
      <c r="B130" s="112"/>
      <c r="C130" s="112"/>
      <c r="D130" s="113"/>
      <c r="E130" s="71"/>
      <c r="F130" s="72"/>
    </row>
    <row r="131" spans="1:6" ht="12.75">
      <c r="A131" s="111" t="s">
        <v>72</v>
      </c>
      <c r="B131" s="112"/>
      <c r="C131" s="112"/>
      <c r="D131" s="113"/>
      <c r="E131" s="71"/>
      <c r="F131" s="72"/>
    </row>
    <row r="132" spans="1:6" ht="12.75">
      <c r="A132" s="61"/>
      <c r="B132" s="59" t="s">
        <v>73</v>
      </c>
      <c r="C132" s="58"/>
      <c r="D132" s="58"/>
      <c r="E132" s="71"/>
      <c r="F132" s="72"/>
    </row>
    <row r="133" spans="1:6" ht="12.75">
      <c r="A133" s="62" t="s">
        <v>59</v>
      </c>
      <c r="B133" s="60" t="s">
        <v>74</v>
      </c>
      <c r="C133" s="62" t="s">
        <v>81</v>
      </c>
      <c r="D133" s="62">
        <v>1</v>
      </c>
      <c r="E133" s="76">
        <v>50000</v>
      </c>
      <c r="F133" s="76">
        <f aca="true" t="shared" si="3" ref="F133:F138">+D133*E133</f>
        <v>50000</v>
      </c>
    </row>
    <row r="134" spans="1:6" ht="12.75">
      <c r="A134" s="62" t="s">
        <v>60</v>
      </c>
      <c r="B134" s="60" t="s">
        <v>75</v>
      </c>
      <c r="C134" s="62" t="s">
        <v>81</v>
      </c>
      <c r="D134" s="62">
        <v>1</v>
      </c>
      <c r="E134" s="76">
        <v>20000</v>
      </c>
      <c r="F134" s="76">
        <f t="shared" si="3"/>
        <v>20000</v>
      </c>
    </row>
    <row r="135" spans="1:6" ht="12.75">
      <c r="A135" s="62" t="s">
        <v>61</v>
      </c>
      <c r="B135" s="60" t="s">
        <v>76</v>
      </c>
      <c r="C135" s="62" t="s">
        <v>81</v>
      </c>
      <c r="D135" s="62">
        <v>1</v>
      </c>
      <c r="E135" s="76">
        <v>10000</v>
      </c>
      <c r="F135" s="76">
        <f t="shared" si="3"/>
        <v>10000</v>
      </c>
    </row>
    <row r="136" spans="1:6" ht="12.75">
      <c r="A136" s="62" t="s">
        <v>62</v>
      </c>
      <c r="B136" s="60" t="s">
        <v>77</v>
      </c>
      <c r="C136" s="62" t="s">
        <v>81</v>
      </c>
      <c r="D136" s="62">
        <v>1</v>
      </c>
      <c r="E136" s="76">
        <v>5000</v>
      </c>
      <c r="F136" s="76">
        <f t="shared" si="3"/>
        <v>5000</v>
      </c>
    </row>
    <row r="137" spans="1:6" ht="12.75">
      <c r="A137" s="62" t="s">
        <v>63</v>
      </c>
      <c r="B137" s="60" t="s">
        <v>78</v>
      </c>
      <c r="C137" s="62" t="s">
        <v>81</v>
      </c>
      <c r="D137" s="62">
        <v>1</v>
      </c>
      <c r="E137" s="76">
        <v>10000</v>
      </c>
      <c r="F137" s="76">
        <f t="shared" si="3"/>
        <v>10000</v>
      </c>
    </row>
    <row r="138" spans="1:6" ht="12.75">
      <c r="A138" s="62" t="s">
        <v>64</v>
      </c>
      <c r="B138" s="60" t="s">
        <v>79</v>
      </c>
      <c r="C138" s="62" t="s">
        <v>82</v>
      </c>
      <c r="D138" s="62">
        <v>8</v>
      </c>
      <c r="E138" s="76">
        <v>500</v>
      </c>
      <c r="F138" s="76">
        <f t="shared" si="3"/>
        <v>4000</v>
      </c>
    </row>
    <row r="139" spans="1:6" ht="25.5">
      <c r="A139" s="62"/>
      <c r="B139" s="67" t="s">
        <v>129</v>
      </c>
      <c r="C139" s="62"/>
      <c r="D139" s="62"/>
      <c r="E139" s="76"/>
      <c r="F139" s="76"/>
    </row>
    <row r="140" spans="1:6" ht="51">
      <c r="A140" s="62" t="s">
        <v>65</v>
      </c>
      <c r="B140" s="65" t="s">
        <v>130</v>
      </c>
      <c r="C140" s="62" t="s">
        <v>83</v>
      </c>
      <c r="D140" s="62">
        <v>52</v>
      </c>
      <c r="E140" s="76">
        <v>3000</v>
      </c>
      <c r="F140" s="76">
        <f>+D140*E140</f>
        <v>156000</v>
      </c>
    </row>
    <row r="141" spans="1:6" ht="12.75">
      <c r="A141" s="58"/>
      <c r="B141" s="68" t="s">
        <v>87</v>
      </c>
      <c r="C141" s="58"/>
      <c r="D141" s="58"/>
      <c r="E141" s="71"/>
      <c r="F141" s="76"/>
    </row>
    <row r="142" spans="1:6" ht="63.75">
      <c r="A142" s="62" t="s">
        <v>59</v>
      </c>
      <c r="B142" s="60" t="s">
        <v>86</v>
      </c>
      <c r="C142" s="66" t="s">
        <v>126</v>
      </c>
      <c r="D142" s="62">
        <v>73</v>
      </c>
      <c r="E142" s="76">
        <v>150</v>
      </c>
      <c r="F142" s="76">
        <f>+D142*E142</f>
        <v>10950</v>
      </c>
    </row>
    <row r="143" spans="1:6" ht="12.75">
      <c r="A143" s="62"/>
      <c r="B143" s="59" t="s">
        <v>88</v>
      </c>
      <c r="C143" s="58"/>
      <c r="D143" s="58"/>
      <c r="E143" s="76"/>
      <c r="F143" s="76"/>
    </row>
    <row r="144" spans="1:6" ht="12.75">
      <c r="A144" s="62"/>
      <c r="B144" s="59" t="s">
        <v>89</v>
      </c>
      <c r="C144" s="58"/>
      <c r="D144" s="58"/>
      <c r="E144" s="76"/>
      <c r="F144" s="76"/>
    </row>
    <row r="145" spans="1:6" ht="14.25">
      <c r="A145" s="62" t="s">
        <v>60</v>
      </c>
      <c r="B145" s="60" t="s">
        <v>90</v>
      </c>
      <c r="C145" s="66" t="s">
        <v>127</v>
      </c>
      <c r="D145" s="62">
        <v>7</v>
      </c>
      <c r="E145" s="76">
        <v>2500</v>
      </c>
      <c r="F145" s="76">
        <f>+D145*E145</f>
        <v>17500</v>
      </c>
    </row>
    <row r="146" spans="1:6" ht="14.25">
      <c r="A146" s="62" t="s">
        <v>61</v>
      </c>
      <c r="B146" s="60" t="s">
        <v>91</v>
      </c>
      <c r="C146" s="66" t="s">
        <v>126</v>
      </c>
      <c r="D146" s="62">
        <v>73</v>
      </c>
      <c r="E146" s="76">
        <v>20</v>
      </c>
      <c r="F146" s="76">
        <f>+D146*E146</f>
        <v>1460</v>
      </c>
    </row>
    <row r="147" spans="1:6" ht="12.75">
      <c r="A147" s="62" t="s">
        <v>62</v>
      </c>
      <c r="B147" s="60" t="s">
        <v>92</v>
      </c>
      <c r="C147" s="62" t="s">
        <v>101</v>
      </c>
      <c r="D147" s="62">
        <v>37</v>
      </c>
      <c r="E147" s="76">
        <v>100</v>
      </c>
      <c r="F147" s="76">
        <f>+D147*E147</f>
        <v>3700</v>
      </c>
    </row>
    <row r="148" spans="1:6" ht="12.75">
      <c r="A148" s="62"/>
      <c r="B148" s="59" t="s">
        <v>93</v>
      </c>
      <c r="C148" s="62"/>
      <c r="D148" s="62"/>
      <c r="E148" s="76"/>
      <c r="F148" s="76"/>
    </row>
    <row r="149" spans="1:6" ht="25.5">
      <c r="A149" s="62" t="s">
        <v>63</v>
      </c>
      <c r="B149" s="60" t="s">
        <v>94</v>
      </c>
      <c r="C149" s="66" t="s">
        <v>101</v>
      </c>
      <c r="D149" s="62">
        <v>48</v>
      </c>
      <c r="E149" s="76">
        <v>100</v>
      </c>
      <c r="F149" s="76">
        <f>+D149*E149</f>
        <v>4800</v>
      </c>
    </row>
    <row r="150" spans="1:6" ht="12.75">
      <c r="A150" s="62"/>
      <c r="B150" s="59" t="s">
        <v>95</v>
      </c>
      <c r="C150" s="62"/>
      <c r="D150" s="62"/>
      <c r="E150" s="76"/>
      <c r="F150" s="76" t="s">
        <v>10</v>
      </c>
    </row>
    <row r="151" spans="1:6" ht="14.25">
      <c r="A151" s="62" t="s">
        <v>64</v>
      </c>
      <c r="B151" s="60" t="s">
        <v>96</v>
      </c>
      <c r="C151" s="66" t="s">
        <v>126</v>
      </c>
      <c r="D151" s="62">
        <v>73</v>
      </c>
      <c r="E151" s="76">
        <v>85</v>
      </c>
      <c r="F151" s="76">
        <f>+D151*E151</f>
        <v>6205</v>
      </c>
    </row>
    <row r="152" spans="1:6" ht="12.75">
      <c r="A152" s="62"/>
      <c r="B152" s="59" t="s">
        <v>97</v>
      </c>
      <c r="C152" s="62"/>
      <c r="D152" s="62"/>
      <c r="E152" s="71"/>
      <c r="F152" s="76"/>
    </row>
    <row r="153" spans="1:6" ht="76.5">
      <c r="A153" s="62" t="s">
        <v>65</v>
      </c>
      <c r="B153" s="60" t="s">
        <v>98</v>
      </c>
      <c r="C153" s="66" t="s">
        <v>83</v>
      </c>
      <c r="D153" s="62">
        <v>4</v>
      </c>
      <c r="E153" s="76">
        <v>45000</v>
      </c>
      <c r="F153" s="76">
        <f>+D153*E153</f>
        <v>180000</v>
      </c>
    </row>
    <row r="154" spans="1:6" ht="38.25">
      <c r="A154" s="62"/>
      <c r="B154" s="69" t="s">
        <v>131</v>
      </c>
      <c r="C154" s="62"/>
      <c r="D154" s="62"/>
      <c r="E154" s="78"/>
      <c r="F154" s="76"/>
    </row>
    <row r="155" spans="1:6" ht="12.75">
      <c r="A155" s="64" t="s">
        <v>99</v>
      </c>
      <c r="B155" s="65" t="s">
        <v>100</v>
      </c>
      <c r="C155" s="66" t="s">
        <v>83</v>
      </c>
      <c r="D155" s="64">
        <v>1</v>
      </c>
      <c r="E155" s="78">
        <v>48000</v>
      </c>
      <c r="F155" s="76">
        <f>+D155*E155</f>
        <v>48000</v>
      </c>
    </row>
    <row r="156" spans="1:6" ht="45">
      <c r="A156" s="63"/>
      <c r="B156" s="70" t="s">
        <v>52</v>
      </c>
      <c r="C156" s="64"/>
      <c r="D156" s="64"/>
      <c r="E156" s="78"/>
      <c r="F156" s="73">
        <v>5000</v>
      </c>
    </row>
    <row r="157" spans="1:6" ht="15">
      <c r="A157" s="114" t="s">
        <v>53</v>
      </c>
      <c r="B157" s="115"/>
      <c r="C157" s="115"/>
      <c r="D157" s="115"/>
      <c r="E157" s="116"/>
      <c r="F157" s="74">
        <f>SUM(F133:F156)</f>
        <v>532615</v>
      </c>
    </row>
    <row r="158" spans="1:6" ht="15">
      <c r="A158" s="114" t="s">
        <v>54</v>
      </c>
      <c r="B158" s="115"/>
      <c r="C158" s="115"/>
      <c r="D158" s="115"/>
      <c r="E158" s="116"/>
      <c r="F158" s="74">
        <f>+F157*15%</f>
        <v>79892.25</v>
      </c>
    </row>
    <row r="159" spans="1:6" ht="15">
      <c r="A159" s="121" t="s">
        <v>55</v>
      </c>
      <c r="B159" s="122"/>
      <c r="C159" s="122"/>
      <c r="D159" s="122"/>
      <c r="E159" s="123"/>
      <c r="F159" s="77">
        <f>SUM(F157:F158)</f>
        <v>612507.25</v>
      </c>
    </row>
  </sheetData>
  <sheetProtection/>
  <mergeCells count="52">
    <mergeCell ref="A131:D131"/>
    <mergeCell ref="A157:E157"/>
    <mergeCell ref="A158:E158"/>
    <mergeCell ref="A159:E159"/>
    <mergeCell ref="A125:D125"/>
    <mergeCell ref="A126:D126"/>
    <mergeCell ref="A127:D127"/>
    <mergeCell ref="A128:D128"/>
    <mergeCell ref="A129:D129"/>
    <mergeCell ref="A130:D130"/>
    <mergeCell ref="A117:E117"/>
    <mergeCell ref="A118:E118"/>
    <mergeCell ref="A119:E119"/>
    <mergeCell ref="A121:F121"/>
    <mergeCell ref="A122:F122"/>
    <mergeCell ref="B124:D124"/>
    <mergeCell ref="A86:D86"/>
    <mergeCell ref="A87:D87"/>
    <mergeCell ref="A88:D88"/>
    <mergeCell ref="A89:D89"/>
    <mergeCell ref="A90:D90"/>
    <mergeCell ref="A91:D91"/>
    <mergeCell ref="A78:E78"/>
    <mergeCell ref="A79:E79"/>
    <mergeCell ref="A81:F81"/>
    <mergeCell ref="A82:F82"/>
    <mergeCell ref="B84:D84"/>
    <mergeCell ref="A85:D85"/>
    <mergeCell ref="A47:D47"/>
    <mergeCell ref="A48:D48"/>
    <mergeCell ref="A49:D49"/>
    <mergeCell ref="A50:D50"/>
    <mergeCell ref="A51:D51"/>
    <mergeCell ref="A77:E77"/>
    <mergeCell ref="A41:F41"/>
    <mergeCell ref="A42:F42"/>
    <mergeCell ref="B44:D44"/>
    <mergeCell ref="A45:D45"/>
    <mergeCell ref="A8:D8"/>
    <mergeCell ref="A9:D9"/>
    <mergeCell ref="A10:D10"/>
    <mergeCell ref="A11:D11"/>
    <mergeCell ref="A46:D46"/>
    <mergeCell ref="A37:E37"/>
    <mergeCell ref="A38:E38"/>
    <mergeCell ref="A1:F1"/>
    <mergeCell ref="B4:D4"/>
    <mergeCell ref="A5:D5"/>
    <mergeCell ref="A6:D6"/>
    <mergeCell ref="A7:D7"/>
    <mergeCell ref="A39:E39"/>
    <mergeCell ref="A2:F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elmine</dc:creator>
  <cp:keywords/>
  <dc:description/>
  <cp:lastModifiedBy>Elmine Niemand</cp:lastModifiedBy>
  <cp:lastPrinted>2020-12-10T12:36:25Z</cp:lastPrinted>
  <dcterms:created xsi:type="dcterms:W3CDTF">2007-05-15T06:37:34Z</dcterms:created>
  <dcterms:modified xsi:type="dcterms:W3CDTF">2020-12-10T12:37:13Z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0x0101005CA6D2320F1C9F4BACF09E826BB9B135</vt:lpwstr>
  </property>
</Properties>
</file>